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-DAR\Downloads\"/>
    </mc:Choice>
  </mc:AlternateContent>
  <xr:revisionPtr revIDLastSave="0" documentId="8_{7A17AAEC-AADE-4190-B8AA-67EEDA1C4611}" xr6:coauthVersionLast="38" xr6:coauthVersionMax="38" xr10:uidLastSave="{00000000-0000-0000-0000-000000000000}"/>
  <bookViews>
    <workbookView xWindow="0" yWindow="0" windowWidth="23040" windowHeight="9210" xr2:uid="{00000000-000D-0000-FFFF-FFFF00000000}"/>
  </bookViews>
  <sheets>
    <sheet name="ميثاق الوظائف الغير اشرافية" sheetId="1" r:id="rId1"/>
    <sheet name="تقييم الاداء" sheetId="2" r:id="rId2"/>
    <sheet name="التقدير العام" sheetId="3" r:id="rId3"/>
  </sheets>
  <definedNames>
    <definedName name="_xlnm.Print_Area" localSheetId="2">'التقدير العام'!$A$1:$L$36</definedName>
    <definedName name="_xlnm.Print_Area" localSheetId="1">'تقييم الاداء'!$A$1:$L$37</definedName>
    <definedName name="_xlnm.Print_Area" localSheetId="0">'ميثاق الوظائف الغير اشرافية'!$A$1:$I$36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C33" i="2"/>
  <c r="D4" i="3" l="1"/>
  <c r="A4" i="3"/>
  <c r="D3" i="3"/>
  <c r="A3" i="3"/>
  <c r="D2" i="3"/>
  <c r="A2" i="3"/>
  <c r="G8" i="2" l="1"/>
  <c r="G9" i="2"/>
  <c r="G10" i="2"/>
  <c r="G11" i="2"/>
  <c r="G7" i="2"/>
  <c r="K7" i="2" l="1"/>
  <c r="J7" i="2"/>
  <c r="E8" i="2"/>
  <c r="E9" i="2"/>
  <c r="E10" i="2"/>
  <c r="E11" i="2"/>
  <c r="F8" i="2"/>
  <c r="F9" i="2"/>
  <c r="F10" i="2"/>
  <c r="F11" i="2"/>
  <c r="F7" i="2"/>
  <c r="J8" i="2"/>
  <c r="J9" i="2"/>
  <c r="J11" i="2"/>
  <c r="E7" i="2"/>
  <c r="A4" i="2"/>
  <c r="A3" i="2"/>
  <c r="A2" i="2"/>
  <c r="B7" i="2"/>
  <c r="B8" i="2"/>
  <c r="B9" i="2"/>
  <c r="B10" i="2"/>
  <c r="B11" i="2"/>
  <c r="L29" i="2"/>
  <c r="L27" i="2"/>
  <c r="L24" i="2"/>
  <c r="L21" i="2"/>
  <c r="L18" i="2"/>
  <c r="L15" i="2"/>
  <c r="K11" i="2"/>
  <c r="L11" i="2" s="1"/>
  <c r="K10" i="2"/>
  <c r="L10" i="2" s="1"/>
  <c r="J10" i="2"/>
  <c r="K8" i="2"/>
  <c r="L8" i="2" l="1"/>
  <c r="F12" i="2"/>
  <c r="L7" i="2"/>
  <c r="K9" i="2"/>
  <c r="L9" i="2" s="1"/>
  <c r="L33" i="2"/>
  <c r="L12" i="2" l="1"/>
  <c r="J34" i="2" s="1"/>
  <c r="C33" i="1"/>
  <c r="C18" i="3" l="1"/>
  <c r="C15" i="3"/>
  <c r="C16" i="3"/>
  <c r="C14" i="3"/>
  <c r="C17" i="3"/>
  <c r="G12" i="1"/>
  <c r="K34" i="2"/>
</calcChain>
</file>

<file path=xl/sharedStrings.xml><?xml version="1.0" encoding="utf-8"?>
<sst xmlns="http://schemas.openxmlformats.org/spreadsheetml/2006/main" count="129" uniqueCount="84">
  <si>
    <t xml:space="preserve">توقيع مدير عام ادارة الموارد البشرية: </t>
  </si>
  <si>
    <t xml:space="preserve"> توقيع الموظف:</t>
  </si>
  <si>
    <t xml:space="preserve"> التاريخ :        /      /      </t>
  </si>
  <si>
    <t>تطوير الموظفين</t>
  </si>
  <si>
    <t>تحقيق النتائج</t>
  </si>
  <si>
    <t>التواصل</t>
  </si>
  <si>
    <t>التعاون</t>
  </si>
  <si>
    <t>حس المسؤولية</t>
  </si>
  <si>
    <t>الوزن النسبى</t>
  </si>
  <si>
    <t xml:space="preserve">ثانياً : الجدارات </t>
  </si>
  <si>
    <t>الناتج المستهدف</t>
  </si>
  <si>
    <t>الوزن النسبي</t>
  </si>
  <si>
    <t>م</t>
  </si>
  <si>
    <t>اولاً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</si>
  <si>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</si>
  <si>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</si>
  <si>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</si>
  <si>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</si>
  <si>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</si>
  <si>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</si>
  <si>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</si>
  <si>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</si>
  <si>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</si>
  <si>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</si>
  <si>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t>يستطيع القيام بمهام متعددة و تحديد أولوياتها  حسب اهميتها النسبية.</t>
  </si>
  <si>
    <t>ينصت للآخرين بعناية .</t>
  </si>
  <si>
    <t>يستخدم التواصل الشفهي الواضح والفعال.</t>
  </si>
  <si>
    <t>يستخدم التواصل المكتوب الواضح والفعال.</t>
  </si>
  <si>
    <t>يستجيب لطلبات الدعم و المساندة من الوحدات التنظيمية في جهة عمله.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</si>
  <si>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</si>
  <si>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يشارك المعلومات بانفتاح وفق متطلبات العمل.</t>
  </si>
  <si>
    <t>يفصح عن ما يواجهة من تحديات بشفافية.</t>
  </si>
  <si>
    <t>يفهم دوره، و كيفية ارتباطه بالأهداف العامة لجهة عمله.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</si>
  <si>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</si>
  <si>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</si>
  <si>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</si>
  <si>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</si>
  <si>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</si>
  <si>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</si>
  <si>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أولاً : الأهداف</t>
  </si>
  <si>
    <t>الناتج الفعلي</t>
  </si>
  <si>
    <t>الفرق بين الناتجين</t>
  </si>
  <si>
    <t>التقدير       (5-1)</t>
  </si>
  <si>
    <t>التقدير الموزون</t>
  </si>
  <si>
    <t>اجمالي التقدير الموزون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</si>
  <si>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</si>
  <si>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يساعد الأخرين على تطوير انفسهم </t>
  </si>
  <si>
    <t>التقدير العام لأداء الموظف</t>
  </si>
  <si>
    <t xml:space="preserve">دورة الأداء :      من   /  /       الي  /   /  </t>
  </si>
  <si>
    <t xml:space="preserve">تاريخ التقويم:   /    /  </t>
  </si>
  <si>
    <t>دورة التقويم :   سنوي (     )        مراجعة نصف سنوية (     )</t>
  </si>
  <si>
    <t>تعليمات تعبئة النموذج</t>
  </si>
  <si>
    <t>تأكد من تعبئة جميع الحقول في نموذج التقويم .</t>
  </si>
  <si>
    <t>راجع الوصف التفصيلي لمقياس تقدير الأهداف والجدارات.</t>
  </si>
  <si>
    <t>اكتب نتيجة كلاً من التقدير العام كقيمة رقمية وكسور عشرية (قبل التقريب ) وكذلك التقدير بعد التقريب لرقم صحيح</t>
  </si>
  <si>
    <t>اذكر مبررات حصول الموظف تقدير "ممتاز" أو "غير مرضي"  فقط وأرفق الوثائق الداعمة لها .</t>
  </si>
  <si>
    <t xml:space="preserve">التقدير العام لأداء الموظف </t>
  </si>
  <si>
    <t>التصنيف</t>
  </si>
  <si>
    <t xml:space="preserve">التقدير </t>
  </si>
  <si>
    <t xml:space="preserve">النتيجة قبل التقريب </t>
  </si>
  <si>
    <t>النتيجة بعد التقريب</t>
  </si>
  <si>
    <t xml:space="preserve">المبررات </t>
  </si>
  <si>
    <t xml:space="preserve">الأوراق الداعمة </t>
  </si>
  <si>
    <t>ممتاز</t>
  </si>
  <si>
    <t>جيد جدا</t>
  </si>
  <si>
    <t xml:space="preserve">جيد  </t>
  </si>
  <si>
    <t xml:space="preserve">مرضي </t>
  </si>
  <si>
    <t>غير مرضي</t>
  </si>
  <si>
    <t xml:space="preserve">نقاط القوة </t>
  </si>
  <si>
    <t>النقاط التي تحتاج الي تطوير</t>
  </si>
  <si>
    <t>الملاحظات</t>
  </si>
  <si>
    <t xml:space="preserve">توقيع الموظف : </t>
  </si>
  <si>
    <t>ميثاق الأداء للموظف على الوظيفة الغير الإشرافية</t>
  </si>
  <si>
    <t xml:space="preserve">                            تقييم الأداء للموظف على الوظيفة الغير الإشرافية</t>
  </si>
  <si>
    <t xml:space="preserve">معيار القياس </t>
  </si>
  <si>
    <t xml:space="preserve">اسم الموظف:  </t>
  </si>
  <si>
    <t xml:space="preserve">المسمى الوظيفي:    </t>
  </si>
  <si>
    <t xml:space="preserve">الرقم الوظيفي:    </t>
  </si>
  <si>
    <t>الوكالة / الادارة العامة:</t>
  </si>
  <si>
    <t xml:space="preserve">الإدارة /القسم:  </t>
  </si>
  <si>
    <t xml:space="preserve">المدير (المقيم):  </t>
  </si>
  <si>
    <t xml:space="preserve">                           التقدير العام لأداء الموظف على الوظيفة الغير الإشرافية</t>
  </si>
  <si>
    <t>توقيع المدير(المقيم):                           توقيع المعتمد:</t>
  </si>
  <si>
    <t>توقيع المدير (المقيم):                                    توقيع المعتمد: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</si>
</sst>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Times New Roman"/>
      <family val="1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Sakkal Majalla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b/>
      <sz val="14"/>
      <color rgb="FF000000"/>
      <name val="Arial"/>
      <family val="2"/>
    </font>
    <font>
      <sz val="12"/>
      <color theme="1"/>
      <name val="Calibri"/>
      <family val="2"/>
      <charset val="178"/>
      <scheme val="minor"/>
    </font>
    <font>
      <sz val="11"/>
      <color theme="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8" fillId="0" borderId="27" applyNumberFormat="0" applyFill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9" fontId="8" fillId="2" borderId="22" xfId="1" applyFont="1" applyFill="1" applyBorder="1" applyAlignment="1">
      <alignment horizontal="center" vertical="center" wrapText="1" readingOrder="2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9" fontId="11" fillId="2" borderId="22" xfId="0" applyNumberFormat="1" applyFont="1" applyFill="1" applyBorder="1" applyAlignment="1">
      <alignment horizontal="center" vertical="center" wrapText="1" readingOrder="2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/>
    <xf numFmtId="49" fontId="0" fillId="2" borderId="0" xfId="0" applyNumberFormat="1" applyFill="1"/>
    <xf numFmtId="49" fontId="8" fillId="2" borderId="22" xfId="1" applyNumberFormat="1" applyFont="1" applyFill="1" applyBorder="1" applyAlignment="1">
      <alignment horizontal="center" vertical="center" wrapText="1" readingOrder="2"/>
    </xf>
    <xf numFmtId="0" fontId="16" fillId="3" borderId="2" xfId="0" applyFont="1" applyFill="1" applyBorder="1" applyAlignment="1">
      <alignment horizontal="center" vertical="center" wrapText="1" readingOrder="2"/>
    </xf>
    <xf numFmtId="0" fontId="0" fillId="2" borderId="1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9" fontId="25" fillId="2" borderId="22" xfId="1" applyFont="1" applyFill="1" applyBorder="1" applyAlignment="1">
      <alignment horizontal="center" vertical="center" wrapText="1" readingOrder="2"/>
    </xf>
    <xf numFmtId="0" fontId="26" fillId="3" borderId="22" xfId="0" applyFont="1" applyFill="1" applyBorder="1" applyAlignment="1">
      <alignment horizontal="center" vertical="center"/>
    </xf>
    <xf numFmtId="0" fontId="19" fillId="3" borderId="22" xfId="2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30" fillId="2" borderId="22" xfId="0" applyNumberFormat="1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7" fillId="2" borderId="28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28" fillId="7" borderId="22" xfId="0" applyFont="1" applyFill="1" applyBorder="1" applyAlignment="1">
      <alignment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 wrapText="1"/>
    </xf>
    <xf numFmtId="9" fontId="8" fillId="8" borderId="3" xfId="1" applyFont="1" applyFill="1" applyBorder="1" applyAlignment="1">
      <alignment horizontal="center" vertical="center" wrapText="1" readingOrder="2"/>
    </xf>
    <xf numFmtId="0" fontId="15" fillId="8" borderId="2" xfId="0" applyFont="1" applyFill="1" applyBorder="1" applyAlignment="1">
      <alignment horizontal="center" vertical="center" wrapText="1" readingOrder="2"/>
    </xf>
    <xf numFmtId="0" fontId="13" fillId="8" borderId="22" xfId="0" applyFont="1" applyFill="1" applyBorder="1" applyAlignment="1">
      <alignment horizontal="center" vertical="center" wrapText="1" readingOrder="1"/>
    </xf>
    <xf numFmtId="0" fontId="6" fillId="8" borderId="15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 wrapText="1"/>
    </xf>
    <xf numFmtId="9" fontId="16" fillId="7" borderId="22" xfId="1" applyFont="1" applyFill="1" applyBorder="1" applyAlignment="1">
      <alignment horizontal="center" vertical="center" wrapText="1" readingOrder="2"/>
    </xf>
    <xf numFmtId="0" fontId="15" fillId="7" borderId="2" xfId="0" applyFont="1" applyFill="1" applyBorder="1" applyAlignment="1">
      <alignment horizontal="center" vertical="center" wrapText="1" readingOrder="2"/>
    </xf>
    <xf numFmtId="49" fontId="21" fillId="9" borderId="28" xfId="0" applyNumberFormat="1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13" fillId="7" borderId="22" xfId="0" applyFont="1" applyFill="1" applyBorder="1" applyAlignment="1">
      <alignment horizontal="center" vertical="center" wrapText="1" readingOrder="1"/>
    </xf>
    <xf numFmtId="0" fontId="6" fillId="7" borderId="15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1" fontId="8" fillId="2" borderId="22" xfId="1" applyNumberFormat="1" applyFont="1" applyFill="1" applyBorder="1" applyAlignment="1">
      <alignment horizontal="center" vertical="center" wrapText="1" readingOrder="2"/>
    </xf>
    <xf numFmtId="0" fontId="12" fillId="6" borderId="25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5" xfId="0" applyFont="1" applyFill="1" applyBorder="1" applyAlignment="1">
      <alignment horizontal="center" vertical="center" wrapText="1" readingOrder="1"/>
    </xf>
    <xf numFmtId="0" fontId="11" fillId="8" borderId="14" xfId="0" applyFont="1" applyFill="1" applyBorder="1" applyAlignment="1">
      <alignment horizontal="right" vertical="center" wrapText="1" readingOrder="2"/>
    </xf>
    <xf numFmtId="0" fontId="11" fillId="8" borderId="13" xfId="0" applyFont="1" applyFill="1" applyBorder="1" applyAlignment="1">
      <alignment horizontal="right" vertical="center" wrapText="1" readingOrder="2"/>
    </xf>
    <xf numFmtId="0" fontId="11" fillId="8" borderId="12" xfId="0" applyFont="1" applyFill="1" applyBorder="1" applyAlignment="1">
      <alignment horizontal="right" vertical="center" wrapText="1" readingOrder="2"/>
    </xf>
    <xf numFmtId="9" fontId="11" fillId="2" borderId="15" xfId="0" applyNumberFormat="1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wrapText="1" readingOrder="2"/>
    </xf>
    <xf numFmtId="0" fontId="11" fillId="2" borderId="6" xfId="0" applyFont="1" applyFill="1" applyBorder="1" applyAlignment="1">
      <alignment horizontal="center" vertical="center" wrapText="1" readingOrder="2"/>
    </xf>
    <xf numFmtId="0" fontId="11" fillId="8" borderId="10" xfId="0" applyFont="1" applyFill="1" applyBorder="1" applyAlignment="1">
      <alignment horizontal="right" vertical="center" wrapText="1" readingOrder="2"/>
    </xf>
    <xf numFmtId="0" fontId="11" fillId="8" borderId="9" xfId="0" applyFont="1" applyFill="1" applyBorder="1" applyAlignment="1">
      <alignment horizontal="right" vertical="center" wrapText="1" readingOrder="2"/>
    </xf>
    <xf numFmtId="0" fontId="11" fillId="8" borderId="8" xfId="0" applyFont="1" applyFill="1" applyBorder="1" applyAlignment="1">
      <alignment horizontal="right" vertical="center" wrapText="1" readingOrder="2"/>
    </xf>
    <xf numFmtId="0" fontId="11" fillId="8" borderId="19" xfId="0" applyFont="1" applyFill="1" applyBorder="1" applyAlignment="1">
      <alignment horizontal="right" vertical="center" wrapText="1" readingOrder="2"/>
    </xf>
    <xf numFmtId="0" fontId="11" fillId="8" borderId="18" xfId="0" applyFont="1" applyFill="1" applyBorder="1" applyAlignment="1">
      <alignment horizontal="right" vertical="center" wrapText="1" readingOrder="2"/>
    </xf>
    <xf numFmtId="0" fontId="11" fillId="8" borderId="17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5" fillId="7" borderId="1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right" vertical="center" wrapText="1"/>
    </xf>
    <xf numFmtId="0" fontId="9" fillId="2" borderId="22" xfId="0" applyFont="1" applyFill="1" applyBorder="1" applyAlignment="1">
      <alignment horizontal="right" vertical="center" wrapText="1"/>
    </xf>
    <xf numFmtId="0" fontId="5" fillId="6" borderId="2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13" fillId="8" borderId="4" xfId="0" applyFont="1" applyFill="1" applyBorder="1" applyAlignment="1">
      <alignment horizontal="center" vertical="center" wrapText="1" readingOrder="1"/>
    </xf>
    <xf numFmtId="0" fontId="13" fillId="8" borderId="3" xfId="0" applyFont="1" applyFill="1" applyBorder="1" applyAlignment="1">
      <alignment horizontal="center" vertical="center" wrapText="1" readingOrder="1"/>
    </xf>
    <xf numFmtId="0" fontId="13" fillId="8" borderId="2" xfId="0" applyFont="1" applyFill="1" applyBorder="1" applyAlignment="1">
      <alignment horizontal="center" vertical="center" wrapText="1" readingOrder="1"/>
    </xf>
    <xf numFmtId="0" fontId="5" fillId="8" borderId="4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8" fillId="2" borderId="46" xfId="0" applyFont="1" applyFill="1" applyBorder="1" applyAlignment="1">
      <alignment horizontal="right" vertical="center" wrapText="1"/>
    </xf>
    <xf numFmtId="0" fontId="8" fillId="2" borderId="47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right" vertical="center" wrapText="1"/>
    </xf>
    <xf numFmtId="0" fontId="25" fillId="8" borderId="4" xfId="0" applyFont="1" applyFill="1" applyBorder="1" applyAlignment="1">
      <alignment horizontal="center" vertical="center" wrapText="1" readingOrder="2"/>
    </xf>
    <xf numFmtId="0" fontId="25" fillId="8" borderId="3" xfId="0" applyFont="1" applyFill="1" applyBorder="1" applyAlignment="1">
      <alignment horizontal="center" vertical="center" wrapText="1" readingOrder="2"/>
    </xf>
    <xf numFmtId="0" fontId="25" fillId="8" borderId="2" xfId="0" applyFont="1" applyFill="1" applyBorder="1" applyAlignment="1">
      <alignment horizontal="center" vertical="center" wrapText="1" readingOrder="2"/>
    </xf>
    <xf numFmtId="0" fontId="5" fillId="3" borderId="22" xfId="0" applyFont="1" applyFill="1" applyBorder="1" applyAlignment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 applyProtection="1">
      <alignment horizontal="center" vertical="center"/>
    </xf>
    <xf numFmtId="0" fontId="24" fillId="8" borderId="4" xfId="0" applyFont="1" applyFill="1" applyBorder="1" applyAlignment="1">
      <alignment horizontal="center" vertical="center" wrapText="1" readingOrder="1"/>
    </xf>
    <xf numFmtId="0" fontId="24" fillId="8" borderId="2" xfId="0" applyFont="1" applyFill="1" applyBorder="1" applyAlignment="1">
      <alignment horizontal="center" vertical="center" wrapText="1" readingOrder="1"/>
    </xf>
    <xf numFmtId="0" fontId="5" fillId="8" borderId="15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 wrapText="1" readingOrder="1"/>
    </xf>
    <xf numFmtId="0" fontId="12" fillId="8" borderId="24" xfId="0" applyFont="1" applyFill="1" applyBorder="1" applyAlignment="1">
      <alignment horizontal="center" vertical="center" wrapText="1" readingOrder="1"/>
    </xf>
    <xf numFmtId="0" fontId="12" fillId="8" borderId="5" xfId="0" applyFont="1" applyFill="1" applyBorder="1" applyAlignment="1">
      <alignment horizontal="center" vertical="center" wrapText="1" readingOrder="1"/>
    </xf>
    <xf numFmtId="9" fontId="11" fillId="2" borderId="15" xfId="1" applyFont="1" applyFill="1" applyBorder="1" applyAlignment="1">
      <alignment horizontal="center" vertical="center" wrapText="1" readingOrder="2"/>
    </xf>
    <xf numFmtId="9" fontId="11" fillId="2" borderId="11" xfId="1" applyFont="1" applyFill="1" applyBorder="1" applyAlignment="1">
      <alignment horizontal="center" vertical="center" wrapText="1" readingOrder="2"/>
    </xf>
    <xf numFmtId="9" fontId="11" fillId="2" borderId="6" xfId="1" applyFont="1" applyFill="1" applyBorder="1" applyAlignment="1">
      <alignment horizontal="center" vertical="center" wrapText="1" readingOrder="2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 readingOrder="2"/>
    </xf>
    <xf numFmtId="0" fontId="16" fillId="7" borderId="3" xfId="0" applyFont="1" applyFill="1" applyBorder="1" applyAlignment="1">
      <alignment horizontal="center" vertical="center" wrapText="1" readingOrder="2"/>
    </xf>
    <xf numFmtId="0" fontId="16" fillId="7" borderId="2" xfId="0" applyFont="1" applyFill="1" applyBorder="1" applyAlignment="1">
      <alignment horizontal="center" vertical="center" wrapText="1" readingOrder="2"/>
    </xf>
    <xf numFmtId="0" fontId="13" fillId="7" borderId="4" xfId="0" applyFont="1" applyFill="1" applyBorder="1" applyAlignment="1">
      <alignment horizontal="center" vertical="center" wrapText="1" readingOrder="1"/>
    </xf>
    <xf numFmtId="0" fontId="13" fillId="7" borderId="3" xfId="0" applyFont="1" applyFill="1" applyBorder="1" applyAlignment="1">
      <alignment horizontal="center" vertical="center" wrapText="1" readingOrder="1"/>
    </xf>
    <xf numFmtId="0" fontId="13" fillId="7" borderId="2" xfId="0" applyFont="1" applyFill="1" applyBorder="1" applyAlignment="1">
      <alignment horizontal="center" vertical="center" wrapText="1" readingOrder="1"/>
    </xf>
    <xf numFmtId="0" fontId="0" fillId="2" borderId="3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8" fillId="6" borderId="22" xfId="0" applyFont="1" applyFill="1" applyBorder="1" applyAlignment="1">
      <alignment horizontal="right" vertical="center" wrapText="1"/>
    </xf>
    <xf numFmtId="0" fontId="0" fillId="2" borderId="2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29" fillId="2" borderId="4" xfId="0" applyFont="1" applyFill="1" applyBorder="1" applyAlignment="1">
      <alignment horizontal="right" vertical="center"/>
    </xf>
    <xf numFmtId="0" fontId="29" fillId="2" borderId="3" xfId="0" applyFont="1" applyFill="1" applyBorder="1" applyAlignment="1">
      <alignment horizontal="right" vertical="center"/>
    </xf>
    <xf numFmtId="0" fontId="29" fillId="2" borderId="2" xfId="0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2" xfId="0" applyFill="1" applyBorder="1" applyAlignment="1">
      <alignment horizontal="right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8" xfId="0" applyFill="1" applyBorder="1" applyAlignment="1">
      <alignment horizontal="right" vertical="center"/>
    </xf>
    <xf numFmtId="0" fontId="0" fillId="2" borderId="34" xfId="0" applyFill="1" applyBorder="1" applyAlignment="1">
      <alignment horizontal="right"/>
    </xf>
    <xf numFmtId="0" fontId="0" fillId="2" borderId="35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28" fillId="6" borderId="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8" fillId="2" borderId="22" xfId="0" applyFont="1" applyFill="1" applyBorder="1" applyAlignment="1">
      <alignment horizontal="right" vertical="center" wrapText="1"/>
    </xf>
    <xf numFmtId="0" fontId="0" fillId="2" borderId="1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28" fillId="5" borderId="22" xfId="0" applyFont="1" applyFill="1" applyBorder="1" applyAlignment="1">
      <alignment horizontal="right"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</cellXfs>
  <cellStyles count="3">
    <cellStyle name="Linked Cell" xfId="2" builtinId="2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hyperlink" Target="https://www.mcs.gov.s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260350</xdr:colOff>
      <xdr:row>0</xdr:row>
      <xdr:rowOff>0</xdr:rowOff>
    </xdr:from>
    <xdr:to>
      <xdr:col>9</xdr:col>
      <xdr:colOff>7937</xdr:colOff>
      <xdr:row>0</xdr:row>
      <xdr:rowOff>869950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86014563" y="0"/>
          <a:ext cx="2268537" cy="86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 editAs="oneCell">
    <xdr:from>
      <xdr:col>347</xdr:col>
      <xdr:colOff>541337</xdr:colOff>
      <xdr:row>0</xdr:row>
      <xdr:rowOff>7939</xdr:rowOff>
    </xdr:from>
    <xdr:to>
      <xdr:col>350</xdr:col>
      <xdr:colOff>380682</xdr:colOff>
      <xdr:row>1</xdr:row>
      <xdr:rowOff>150814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5761618" y="7939"/>
          <a:ext cx="1687195" cy="10572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768350</xdr:colOff>
      <xdr:row>0</xdr:row>
      <xdr:rowOff>0</xdr:rowOff>
    </xdr:from>
    <xdr:to>
      <xdr:col>6</xdr:col>
      <xdr:colOff>355601</xdr:colOff>
      <xdr:row>0</xdr:row>
      <xdr:rowOff>800102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717949" y="0"/>
          <a:ext cx="533401" cy="800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427892</xdr:colOff>
      <xdr:row>0</xdr:row>
      <xdr:rowOff>7328</xdr:rowOff>
    </xdr:from>
    <xdr:to>
      <xdr:col>11</xdr:col>
      <xdr:colOff>461596</xdr:colOff>
      <xdr:row>0</xdr:row>
      <xdr:rowOff>914400</xdr:rowOff>
    </xdr:to>
    <xdr:sp macro="" textlink="">
      <xdr:nvSpPr>
        <xdr:cNvPr id="2" name="مربع نص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076355357" y="7328"/>
          <a:ext cx="2384181" cy="907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twoCellAnchor editAs="oneCell">
    <xdr:from>
      <xdr:col>9</xdr:col>
      <xdr:colOff>117763</xdr:colOff>
      <xdr:row>0</xdr:row>
      <xdr:rowOff>48490</xdr:rowOff>
    </xdr:from>
    <xdr:to>
      <xdr:col>10</xdr:col>
      <xdr:colOff>62346</xdr:colOff>
      <xdr:row>0</xdr:row>
      <xdr:rowOff>848592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949763" y="48490"/>
          <a:ext cx="533401" cy="800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351692</xdr:colOff>
      <xdr:row>0</xdr:row>
      <xdr:rowOff>0</xdr:rowOff>
    </xdr:from>
    <xdr:ext cx="1289539" cy="835268"/>
    <xdr:pic>
      <xdr:nvPicPr>
        <xdr:cNvPr id="2" name="صورة 5" descr="وزارة الخدمة المدنية">
          <a:hlinkClick xmlns:r="http://schemas.openxmlformats.org/officeDocument/2006/relationships" r:id="rId1" tooltip="&quot;وزارة الخدمة المدنية&quot;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6377338" y="0"/>
          <a:ext cx="1289539" cy="83526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8</xdr:col>
      <xdr:colOff>281354</xdr:colOff>
      <xdr:row>0</xdr:row>
      <xdr:rowOff>7328</xdr:rowOff>
    </xdr:from>
    <xdr:to>
      <xdr:col>11</xdr:col>
      <xdr:colOff>461596</xdr:colOff>
      <xdr:row>1</xdr:row>
      <xdr:rowOff>0</xdr:rowOff>
    </xdr:to>
    <xdr:sp macro="" textlink="">
      <xdr:nvSpPr>
        <xdr:cNvPr id="4" name="مربع نص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076355358" y="7328"/>
          <a:ext cx="1956288" cy="9129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twoCellAnchor editAs="oneCell">
    <xdr:from>
      <xdr:col>9</xdr:col>
      <xdr:colOff>451339</xdr:colOff>
      <xdr:row>0</xdr:row>
      <xdr:rowOff>0</xdr:rowOff>
    </xdr:from>
    <xdr:to>
      <xdr:col>10</xdr:col>
      <xdr:colOff>298940</xdr:colOff>
      <xdr:row>0</xdr:row>
      <xdr:rowOff>800102</xdr:rowOff>
    </xdr:to>
    <xdr:pic>
      <xdr:nvPicPr>
        <xdr:cNvPr id="9" name="صورة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790968" y="0"/>
          <a:ext cx="533401" cy="800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rightToLeft="1" tabSelected="1" view="pageBreakPreview" zoomScale="120" zoomScaleNormal="110" zoomScaleSheetLayoutView="120" workbookViewId="0">
      <selection activeCell="G7" sqref="G7"/>
    </sheetView>
  </sheetViews>
  <sheetFormatPr defaultColWidth="9" defaultRowHeight="15" x14ac:dyDescent="0.25"/>
  <cols>
    <col min="1" max="1" width="2.7109375" style="1" customWidth="1"/>
    <col min="2" max="2" width="32.7109375" style="2" customWidth="1"/>
    <col min="3" max="3" width="14.7109375" style="2" customWidth="1"/>
    <col min="4" max="4" width="28.85546875" style="2" customWidth="1"/>
    <col min="5" max="5" width="5" style="2" customWidth="1"/>
    <col min="6" max="6" width="12.42578125" style="1" customWidth="1"/>
    <col min="7" max="7" width="6.28515625" style="1" customWidth="1"/>
    <col min="8" max="8" width="10.42578125" style="1" customWidth="1"/>
    <col min="9" max="9" width="5.85546875" style="1" hidden="1" customWidth="1"/>
    <col min="10" max="10" width="6.7109375" style="1" customWidth="1"/>
    <col min="11" max="16384" width="9" style="1"/>
  </cols>
  <sheetData>
    <row r="1" spans="1:8" ht="72" customHeight="1" thickBot="1" x14ac:dyDescent="0.3">
      <c r="A1" s="114" t="s">
        <v>72</v>
      </c>
      <c r="B1" s="115"/>
      <c r="C1" s="115"/>
      <c r="D1" s="115"/>
      <c r="E1" s="115"/>
      <c r="F1" s="115"/>
      <c r="G1" s="115"/>
      <c r="H1" s="116"/>
    </row>
    <row r="2" spans="1:8" ht="23.25" customHeight="1" thickBot="1" x14ac:dyDescent="0.3">
      <c r="A2" s="117" t="s">
        <v>75</v>
      </c>
      <c r="B2" s="118"/>
      <c r="C2" s="118"/>
      <c r="D2" s="117" t="s">
        <v>78</v>
      </c>
      <c r="E2" s="118"/>
      <c r="F2" s="118"/>
      <c r="G2" s="118"/>
      <c r="H2" s="119"/>
    </row>
    <row r="3" spans="1:8" ht="23.25" customHeight="1" thickBot="1" x14ac:dyDescent="0.3">
      <c r="A3" s="112" t="s">
        <v>76</v>
      </c>
      <c r="B3" s="104"/>
      <c r="C3" s="104"/>
      <c r="D3" s="120" t="s">
        <v>79</v>
      </c>
      <c r="E3" s="121"/>
      <c r="F3" s="121"/>
      <c r="G3" s="121"/>
      <c r="H3" s="122"/>
    </row>
    <row r="4" spans="1:8" ht="23.25" customHeight="1" thickBot="1" x14ac:dyDescent="0.3">
      <c r="A4" s="112" t="s">
        <v>77</v>
      </c>
      <c r="B4" s="104"/>
      <c r="C4" s="104"/>
      <c r="D4" s="112" t="s">
        <v>80</v>
      </c>
      <c r="E4" s="104"/>
      <c r="F4" s="104"/>
      <c r="G4" s="104"/>
      <c r="H4" s="113"/>
    </row>
    <row r="5" spans="1:8" ht="29.25" customHeight="1" thickBot="1" x14ac:dyDescent="0.3">
      <c r="A5" s="101" t="s">
        <v>13</v>
      </c>
      <c r="B5" s="102"/>
      <c r="C5" s="102"/>
      <c r="D5" s="102"/>
      <c r="E5" s="102"/>
      <c r="F5" s="102"/>
      <c r="G5" s="102"/>
      <c r="H5" s="103"/>
    </row>
    <row r="6" spans="1:8" ht="30.75" thickBot="1" x14ac:dyDescent="0.3">
      <c r="A6" s="50" t="s">
        <v>12</v>
      </c>
      <c r="B6" s="110" t="s">
        <v>38</v>
      </c>
      <c r="C6" s="111"/>
      <c r="D6" s="111"/>
      <c r="E6" s="111"/>
      <c r="F6" s="51" t="s">
        <v>74</v>
      </c>
      <c r="G6" s="51" t="s">
        <v>11</v>
      </c>
      <c r="H6" s="51" t="s">
        <v>10</v>
      </c>
    </row>
    <row r="7" spans="1:8" ht="20.100000000000001" customHeight="1" thickBot="1" x14ac:dyDescent="0.3">
      <c r="A7" s="52">
        <v>1</v>
      </c>
      <c r="B7" s="104"/>
      <c r="C7" s="104"/>
      <c r="D7" s="104"/>
      <c r="E7" s="104"/>
      <c r="F7" s="41"/>
      <c r="G7" s="4"/>
      <c r="H7" s="74"/>
    </row>
    <row r="8" spans="1:8" ht="24.75" customHeight="1" thickBot="1" x14ac:dyDescent="0.3">
      <c r="A8" s="53">
        <v>2</v>
      </c>
      <c r="B8" s="104"/>
      <c r="C8" s="104"/>
      <c r="D8" s="104"/>
      <c r="E8" s="104"/>
      <c r="F8" s="42"/>
      <c r="G8" s="4"/>
      <c r="H8" s="74"/>
    </row>
    <row r="9" spans="1:8" ht="20.100000000000001" customHeight="1" thickBot="1" x14ac:dyDescent="0.3">
      <c r="A9" s="54">
        <v>3</v>
      </c>
      <c r="B9" s="104"/>
      <c r="C9" s="104"/>
      <c r="D9" s="104"/>
      <c r="E9" s="104"/>
      <c r="F9" s="41"/>
      <c r="G9" s="4"/>
      <c r="H9" s="74"/>
    </row>
    <row r="10" spans="1:8" ht="20.100000000000001" customHeight="1" thickBot="1" x14ac:dyDescent="0.3">
      <c r="A10" s="53">
        <v>4</v>
      </c>
      <c r="B10" s="104"/>
      <c r="C10" s="104"/>
      <c r="D10" s="104"/>
      <c r="E10" s="104"/>
      <c r="F10" s="41"/>
      <c r="G10" s="4"/>
      <c r="H10" s="74"/>
    </row>
    <row r="11" spans="1:8" ht="20.100000000000001" customHeight="1" thickBot="1" x14ac:dyDescent="0.3">
      <c r="A11" s="53">
        <v>5</v>
      </c>
      <c r="B11" s="104"/>
      <c r="C11" s="104"/>
      <c r="D11" s="104"/>
      <c r="E11" s="104"/>
      <c r="F11" s="41"/>
      <c r="G11" s="4"/>
      <c r="H11" s="74"/>
    </row>
    <row r="12" spans="1:8" ht="21" thickBot="1" x14ac:dyDescent="0.3">
      <c r="A12" s="108"/>
      <c r="B12" s="109"/>
      <c r="C12" s="109"/>
      <c r="D12" s="109"/>
      <c r="E12" s="109"/>
      <c r="F12" s="55" t="s">
        <v>37</v>
      </c>
      <c r="G12" s="56">
        <f>SUM(G7:G11)</f>
        <v>0</v>
      </c>
      <c r="H12" s="57"/>
    </row>
    <row r="13" spans="1:8" ht="24.75" customHeight="1" thickBot="1" x14ac:dyDescent="0.3">
      <c r="A13" s="101" t="s">
        <v>9</v>
      </c>
      <c r="B13" s="102"/>
      <c r="C13" s="102"/>
      <c r="D13" s="102"/>
      <c r="E13" s="102"/>
      <c r="F13" s="102"/>
      <c r="G13" s="102"/>
      <c r="H13" s="103"/>
    </row>
    <row r="14" spans="1:8" ht="39" customHeight="1" thickBot="1" x14ac:dyDescent="0.3">
      <c r="A14" s="58" t="s">
        <v>12</v>
      </c>
      <c r="B14" s="58" t="s">
        <v>36</v>
      </c>
      <c r="C14" s="59" t="s">
        <v>8</v>
      </c>
      <c r="D14" s="105" t="s">
        <v>35</v>
      </c>
      <c r="E14" s="106"/>
      <c r="F14" s="106"/>
      <c r="G14" s="107"/>
      <c r="H14" s="60" t="s">
        <v>34</v>
      </c>
    </row>
    <row r="15" spans="1:8" ht="20.100000000000001" customHeight="1" x14ac:dyDescent="0.25">
      <c r="A15" s="91">
        <v>1</v>
      </c>
      <c r="B15" s="75" t="s">
        <v>7</v>
      </c>
      <c r="C15" s="81">
        <v>0.15</v>
      </c>
      <c r="D15" s="87" t="s">
        <v>33</v>
      </c>
      <c r="E15" s="88"/>
      <c r="F15" s="88"/>
      <c r="G15" s="89"/>
      <c r="H15" s="5">
        <v>5</v>
      </c>
    </row>
    <row r="16" spans="1:8" ht="20.100000000000001" customHeight="1" x14ac:dyDescent="0.25">
      <c r="A16" s="92"/>
      <c r="B16" s="76"/>
      <c r="C16" s="82"/>
      <c r="D16" s="78" t="s">
        <v>32</v>
      </c>
      <c r="E16" s="79"/>
      <c r="F16" s="79"/>
      <c r="G16" s="80"/>
      <c r="H16" s="6">
        <v>5</v>
      </c>
    </row>
    <row r="17" spans="1:8" ht="20.100000000000001" customHeight="1" thickBot="1" x14ac:dyDescent="0.3">
      <c r="A17" s="93"/>
      <c r="B17" s="77"/>
      <c r="C17" s="83"/>
      <c r="D17" s="84" t="s">
        <v>31</v>
      </c>
      <c r="E17" s="85"/>
      <c r="F17" s="85"/>
      <c r="G17" s="86"/>
      <c r="H17" s="7">
        <v>5</v>
      </c>
    </row>
    <row r="18" spans="1:8" ht="20.100000000000001" customHeight="1" x14ac:dyDescent="0.25">
      <c r="A18" s="91">
        <v>2</v>
      </c>
      <c r="B18" s="75" t="s">
        <v>6</v>
      </c>
      <c r="C18" s="81">
        <v>0.15</v>
      </c>
      <c r="D18" s="87" t="s">
        <v>30</v>
      </c>
      <c r="E18" s="88"/>
      <c r="F18" s="88"/>
      <c r="G18" s="89"/>
      <c r="H18" s="8">
        <v>5</v>
      </c>
    </row>
    <row r="19" spans="1:8" ht="31.5" customHeight="1" x14ac:dyDescent="0.25">
      <c r="A19" s="92"/>
      <c r="B19" s="76"/>
      <c r="C19" s="82"/>
      <c r="D19" s="78" t="s">
        <v>29</v>
      </c>
      <c r="E19" s="79"/>
      <c r="F19" s="79"/>
      <c r="G19" s="80"/>
      <c r="H19" s="6">
        <v>5</v>
      </c>
    </row>
    <row r="20" spans="1:8" ht="20.100000000000001" customHeight="1" thickBot="1" x14ac:dyDescent="0.3">
      <c r="A20" s="93"/>
      <c r="B20" s="77"/>
      <c r="C20" s="83"/>
      <c r="D20" s="84" t="s">
        <v>28</v>
      </c>
      <c r="E20" s="85"/>
      <c r="F20" s="85"/>
      <c r="G20" s="86"/>
      <c r="H20" s="7">
        <v>5</v>
      </c>
    </row>
    <row r="21" spans="1:8" ht="20.100000000000001" customHeight="1" x14ac:dyDescent="0.25">
      <c r="A21" s="91">
        <v>3</v>
      </c>
      <c r="B21" s="75" t="s">
        <v>5</v>
      </c>
      <c r="C21" s="81">
        <v>0.15</v>
      </c>
      <c r="D21" s="87" t="s">
        <v>27</v>
      </c>
      <c r="E21" s="88"/>
      <c r="F21" s="88"/>
      <c r="G21" s="89"/>
      <c r="H21" s="8">
        <v>5</v>
      </c>
    </row>
    <row r="22" spans="1:8" ht="20.100000000000001" customHeight="1" x14ac:dyDescent="0.25">
      <c r="A22" s="92"/>
      <c r="B22" s="76"/>
      <c r="C22" s="82"/>
      <c r="D22" s="78" t="s">
        <v>26</v>
      </c>
      <c r="E22" s="79"/>
      <c r="F22" s="79"/>
      <c r="G22" s="80"/>
      <c r="H22" s="6">
        <v>5</v>
      </c>
    </row>
    <row r="23" spans="1:8" ht="20.100000000000001" customHeight="1" thickBot="1" x14ac:dyDescent="0.3">
      <c r="A23" s="93"/>
      <c r="B23" s="77"/>
      <c r="C23" s="83"/>
      <c r="D23" s="84" t="s">
        <v>25</v>
      </c>
      <c r="E23" s="85"/>
      <c r="F23" s="85"/>
      <c r="G23" s="86"/>
      <c r="H23" s="7">
        <v>5</v>
      </c>
    </row>
    <row r="24" spans="1:8" ht="20.100000000000001" customHeight="1" x14ac:dyDescent="0.25">
      <c r="A24" s="91">
        <v>4</v>
      </c>
      <c r="B24" s="75" t="s">
        <v>4</v>
      </c>
      <c r="C24" s="81">
        <v>0.2</v>
      </c>
      <c r="D24" s="87" t="s">
        <v>24</v>
      </c>
      <c r="E24" s="88"/>
      <c r="F24" s="88"/>
      <c r="G24" s="89"/>
      <c r="H24" s="8">
        <v>5</v>
      </c>
    </row>
    <row r="25" spans="1:8" ht="20.100000000000001" customHeight="1" x14ac:dyDescent="0.25">
      <c r="A25" s="92"/>
      <c r="B25" s="76"/>
      <c r="C25" s="82"/>
      <c r="D25" s="78" t="s">
        <v>23</v>
      </c>
      <c r="E25" s="79"/>
      <c r="F25" s="79"/>
      <c r="G25" s="80"/>
      <c r="H25" s="6">
        <v>5</v>
      </c>
    </row>
    <row r="26" spans="1:8" ht="20.100000000000001" customHeight="1" thickBot="1" x14ac:dyDescent="0.3">
      <c r="A26" s="93"/>
      <c r="B26" s="77"/>
      <c r="C26" s="83"/>
      <c r="D26" s="84" t="s">
        <v>22</v>
      </c>
      <c r="E26" s="85"/>
      <c r="F26" s="85"/>
      <c r="G26" s="86"/>
      <c r="H26" s="7">
        <v>5</v>
      </c>
    </row>
    <row r="27" spans="1:8" ht="20.100000000000001" customHeight="1" x14ac:dyDescent="0.25">
      <c r="A27" s="91">
        <v>5</v>
      </c>
      <c r="B27" s="75" t="s">
        <v>3</v>
      </c>
      <c r="C27" s="81">
        <v>0.2</v>
      </c>
      <c r="D27" s="87" t="s">
        <v>21</v>
      </c>
      <c r="E27" s="88"/>
      <c r="F27" s="88"/>
      <c r="G27" s="89"/>
      <c r="H27" s="8">
        <v>5</v>
      </c>
    </row>
    <row r="28" spans="1:8" ht="20.100000000000001" customHeight="1" thickBot="1" x14ac:dyDescent="0.3">
      <c r="A28" s="93"/>
      <c r="B28" s="77"/>
      <c r="C28" s="83"/>
      <c r="D28" s="84" t="s">
        <v>20</v>
      </c>
      <c r="E28" s="85"/>
      <c r="F28" s="85"/>
      <c r="G28" s="86"/>
      <c r="H28" s="7">
        <v>5</v>
      </c>
    </row>
    <row r="29" spans="1:8" ht="20.100000000000001" customHeight="1" x14ac:dyDescent="0.25">
      <c r="A29" s="91">
        <v>6</v>
      </c>
      <c r="B29" s="75" t="s">
        <v>19</v>
      </c>
      <c r="C29" s="81">
        <v>0.15</v>
      </c>
      <c r="D29" s="87" t="s">
        <v>18</v>
      </c>
      <c r="E29" s="88"/>
      <c r="F29" s="88"/>
      <c r="G29" s="89"/>
      <c r="H29" s="8">
        <v>5</v>
      </c>
    </row>
    <row r="30" spans="1:8" ht="20.100000000000001" customHeight="1" x14ac:dyDescent="0.25">
      <c r="A30" s="92"/>
      <c r="B30" s="76"/>
      <c r="C30" s="82"/>
      <c r="D30" s="78" t="s">
        <v>17</v>
      </c>
      <c r="E30" s="79"/>
      <c r="F30" s="79"/>
      <c r="G30" s="80"/>
      <c r="H30" s="6">
        <v>5</v>
      </c>
    </row>
    <row r="31" spans="1:8" ht="20.100000000000001" customHeight="1" x14ac:dyDescent="0.25">
      <c r="A31" s="92"/>
      <c r="B31" s="76"/>
      <c r="C31" s="82"/>
      <c r="D31" s="78" t="s">
        <v>16</v>
      </c>
      <c r="E31" s="79"/>
      <c r="F31" s="79"/>
      <c r="G31" s="80"/>
      <c r="H31" s="6">
        <v>5</v>
      </c>
    </row>
    <row r="32" spans="1:8" ht="20.100000000000001" customHeight="1" thickBot="1" x14ac:dyDescent="0.3">
      <c r="A32" s="93"/>
      <c r="B32" s="77"/>
      <c r="C32" s="83"/>
      <c r="D32" s="84" t="s">
        <v>15</v>
      </c>
      <c r="E32" s="85"/>
      <c r="F32" s="85"/>
      <c r="G32" s="86"/>
      <c r="H32" s="7">
        <v>5</v>
      </c>
    </row>
    <row r="33" spans="1:8" ht="20.100000000000001" customHeight="1" thickBot="1" x14ac:dyDescent="0.3">
      <c r="A33" s="97" t="s">
        <v>37</v>
      </c>
      <c r="B33" s="97"/>
      <c r="C33" s="9">
        <f>SUM(C15:C32)</f>
        <v>0.99999999999999989</v>
      </c>
      <c r="D33" s="98"/>
      <c r="E33" s="99"/>
      <c r="F33" s="99"/>
      <c r="G33" s="99"/>
      <c r="H33" s="100"/>
    </row>
    <row r="34" spans="1:8" ht="29.25" customHeight="1" thickBot="1" x14ac:dyDescent="0.3">
      <c r="A34" s="96" t="s">
        <v>2</v>
      </c>
      <c r="B34" s="96"/>
      <c r="C34" s="96"/>
      <c r="D34" s="96" t="s">
        <v>1</v>
      </c>
      <c r="E34" s="96"/>
      <c r="F34" s="96"/>
      <c r="G34" s="96"/>
      <c r="H34" s="96"/>
    </row>
    <row r="35" spans="1:8" ht="27.75" customHeight="1" thickBot="1" x14ac:dyDescent="0.3">
      <c r="A35" s="94" t="s">
        <v>82</v>
      </c>
      <c r="B35" s="95"/>
      <c r="C35" s="95"/>
      <c r="D35" s="96" t="s">
        <v>0</v>
      </c>
      <c r="E35" s="96"/>
      <c r="F35" s="96"/>
      <c r="G35" s="96"/>
      <c r="H35" s="96"/>
    </row>
    <row r="36" spans="1:8" ht="19.5" customHeight="1" x14ac:dyDescent="0.25">
      <c r="A36" s="90" t="s">
        <v>14</v>
      </c>
      <c r="B36" s="90"/>
      <c r="C36" s="3"/>
      <c r="D36" s="3"/>
    </row>
  </sheetData>
  <mergeCells count="60">
    <mergeCell ref="A1:H1"/>
    <mergeCell ref="A2:C2"/>
    <mergeCell ref="A3:C3"/>
    <mergeCell ref="D2:H2"/>
    <mergeCell ref="D3:H3"/>
    <mergeCell ref="A15:A17"/>
    <mergeCell ref="B6:E6"/>
    <mergeCell ref="A5:H5"/>
    <mergeCell ref="A4:C4"/>
    <mergeCell ref="D4:H4"/>
    <mergeCell ref="B15:B17"/>
    <mergeCell ref="C15:C17"/>
    <mergeCell ref="D29:G29"/>
    <mergeCell ref="B29:B32"/>
    <mergeCell ref="A13:H13"/>
    <mergeCell ref="B7:E7"/>
    <mergeCell ref="A18:A20"/>
    <mergeCell ref="B8:E8"/>
    <mergeCell ref="B9:E9"/>
    <mergeCell ref="B10:E10"/>
    <mergeCell ref="B11:E11"/>
    <mergeCell ref="D14:G14"/>
    <mergeCell ref="A12:E12"/>
    <mergeCell ref="D15:G15"/>
    <mergeCell ref="D16:G16"/>
    <mergeCell ref="D17:G17"/>
    <mergeCell ref="D18:G18"/>
    <mergeCell ref="D20:G20"/>
    <mergeCell ref="A21:A23"/>
    <mergeCell ref="A24:A26"/>
    <mergeCell ref="D21:G21"/>
    <mergeCell ref="D22:G22"/>
    <mergeCell ref="C27:C28"/>
    <mergeCell ref="C24:C26"/>
    <mergeCell ref="D26:G26"/>
    <mergeCell ref="A36:B36"/>
    <mergeCell ref="D30:G30"/>
    <mergeCell ref="D31:G31"/>
    <mergeCell ref="D32:G32"/>
    <mergeCell ref="D28:G28"/>
    <mergeCell ref="A29:A32"/>
    <mergeCell ref="B27:B28"/>
    <mergeCell ref="A27:A28"/>
    <mergeCell ref="D27:G27"/>
    <mergeCell ref="A35:C35"/>
    <mergeCell ref="D35:H35"/>
    <mergeCell ref="C29:C32"/>
    <mergeCell ref="A34:C34"/>
    <mergeCell ref="D34:H34"/>
    <mergeCell ref="A33:B33"/>
    <mergeCell ref="D33:H33"/>
    <mergeCell ref="B18:B20"/>
    <mergeCell ref="B21:B23"/>
    <mergeCell ref="B24:B26"/>
    <mergeCell ref="D19:G19"/>
    <mergeCell ref="C18:C20"/>
    <mergeCell ref="D23:G23"/>
    <mergeCell ref="D24:G24"/>
    <mergeCell ref="D25:G25"/>
    <mergeCell ref="C21:C23"/>
  </mergeCells>
  <dataValidations count="1">
    <dataValidation type="list" allowBlank="1" showInputMessage="1" showErrorMessage="1" sqref="H15:H32" xr:uid="{00000000-0002-0000-0000-000000000000}">
      <formula1>#REF!</formula1>
    </dataValidation>
  </dataValidations>
  <printOptions horizontalCentered="1" verticalCentered="1"/>
  <pageMargins left="0.17" right="0.3" top="0.49803149600000002" bottom="0.49803149600000002" header="0.31496062992126" footer="0.31496062992126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rightToLeft="1" view="pageBreakPreview" zoomScale="110" zoomScaleNormal="110" zoomScaleSheetLayoutView="110" workbookViewId="0">
      <selection activeCell="D2" sqref="D2:L2"/>
    </sheetView>
  </sheetViews>
  <sheetFormatPr defaultColWidth="9" defaultRowHeight="15" x14ac:dyDescent="0.25"/>
  <cols>
    <col min="1" max="1" width="2.7109375" style="1" customWidth="1"/>
    <col min="2" max="2" width="36" style="2" customWidth="1"/>
    <col min="3" max="3" width="15.140625" style="2" customWidth="1"/>
    <col min="4" max="4" width="13.140625" style="2" customWidth="1"/>
    <col min="5" max="5" width="8" style="1" customWidth="1"/>
    <col min="6" max="6" width="7.140625" style="1" customWidth="1"/>
    <col min="7" max="7" width="8.28515625" style="1" customWidth="1"/>
    <col min="8" max="8" width="5.85546875" style="1" hidden="1" customWidth="1"/>
    <col min="9" max="9" width="7.85546875" style="1" customWidth="1"/>
    <col min="10" max="10" width="7.7109375" style="1" customWidth="1"/>
    <col min="11" max="11" width="7.42578125" style="22" customWidth="1"/>
    <col min="12" max="12" width="7" style="1" customWidth="1"/>
    <col min="13" max="16384" width="9" style="1"/>
  </cols>
  <sheetData>
    <row r="1" spans="1:12" ht="72.75" customHeight="1" thickBot="1" x14ac:dyDescent="0.3">
      <c r="A1" s="114" t="s">
        <v>73</v>
      </c>
      <c r="B1" s="115"/>
      <c r="C1" s="115"/>
      <c r="D1" s="115"/>
      <c r="E1" s="115"/>
      <c r="F1" s="115"/>
      <c r="G1" s="115"/>
      <c r="H1" s="115"/>
      <c r="I1" s="115"/>
      <c r="J1" s="10"/>
      <c r="K1" s="11"/>
      <c r="L1" s="12"/>
    </row>
    <row r="2" spans="1:12" ht="26.25" customHeight="1" thickBot="1" x14ac:dyDescent="0.3">
      <c r="A2" s="112" t="str">
        <f>'ميثاق الوظائف الغير اشرافية'!A2:C2</f>
        <v xml:space="preserve">اسم الموظف:  </v>
      </c>
      <c r="B2" s="104"/>
      <c r="C2" s="104"/>
      <c r="D2" s="112" t="str">
        <f>'ميثاق الوظائف الغير اشرافية'!D2:H2</f>
        <v>الوكالة / الادارة العامة:</v>
      </c>
      <c r="E2" s="104"/>
      <c r="F2" s="104"/>
      <c r="G2" s="104"/>
      <c r="H2" s="104"/>
      <c r="I2" s="104"/>
      <c r="J2" s="104"/>
      <c r="K2" s="104"/>
      <c r="L2" s="113"/>
    </row>
    <row r="3" spans="1:12" ht="23.25" customHeight="1" thickBot="1" x14ac:dyDescent="0.3">
      <c r="A3" s="112" t="str">
        <f>'ميثاق الوظائف الغير اشرافية'!A3:C3</f>
        <v xml:space="preserve">المسمى الوظيفي:    </v>
      </c>
      <c r="B3" s="104"/>
      <c r="C3" s="104"/>
      <c r="D3" s="112" t="str">
        <f>'ميثاق الوظائف الغير اشرافية'!D3:H3</f>
        <v xml:space="preserve">الإدارة /القسم:  </v>
      </c>
      <c r="E3" s="104"/>
      <c r="F3" s="104"/>
      <c r="G3" s="104"/>
      <c r="H3" s="104"/>
      <c r="I3" s="104"/>
      <c r="J3" s="104"/>
      <c r="K3" s="104"/>
      <c r="L3" s="113"/>
    </row>
    <row r="4" spans="1:12" ht="23.25" customHeight="1" thickBot="1" x14ac:dyDescent="0.3">
      <c r="A4" s="112" t="str">
        <f>'ميثاق الوظائف الغير اشرافية'!A4:C4</f>
        <v xml:space="preserve">الرقم الوظيفي:    </v>
      </c>
      <c r="B4" s="104"/>
      <c r="C4" s="104"/>
      <c r="D4" s="112" t="str">
        <f>'ميثاق الوظائف الغير اشرافية'!D4:H4</f>
        <v xml:space="preserve">المدير (المقيم):  </v>
      </c>
      <c r="E4" s="104"/>
      <c r="F4" s="104"/>
      <c r="G4" s="104"/>
      <c r="H4" s="104"/>
      <c r="I4" s="104"/>
      <c r="J4" s="104"/>
      <c r="K4" s="104"/>
      <c r="L4" s="113"/>
    </row>
    <row r="5" spans="1:12" ht="23.25" customHeight="1" thickBot="1" x14ac:dyDescent="0.3">
      <c r="A5" s="101" t="s">
        <v>39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</row>
    <row r="6" spans="1:12" ht="44.25" customHeight="1" thickBot="1" x14ac:dyDescent="0.3">
      <c r="A6" s="61" t="s">
        <v>12</v>
      </c>
      <c r="B6" s="143" t="s">
        <v>38</v>
      </c>
      <c r="C6" s="145"/>
      <c r="D6" s="144"/>
      <c r="E6" s="62" t="s">
        <v>74</v>
      </c>
      <c r="F6" s="62" t="s">
        <v>11</v>
      </c>
      <c r="G6" s="62" t="s">
        <v>10</v>
      </c>
      <c r="H6" s="62" t="s">
        <v>10</v>
      </c>
      <c r="I6" s="62" t="s">
        <v>40</v>
      </c>
      <c r="J6" s="62" t="s">
        <v>41</v>
      </c>
      <c r="K6" s="62" t="s">
        <v>42</v>
      </c>
      <c r="L6" s="63" t="s">
        <v>43</v>
      </c>
    </row>
    <row r="7" spans="1:12" ht="22.5" thickBot="1" x14ac:dyDescent="0.3">
      <c r="A7" s="64">
        <v>1</v>
      </c>
      <c r="B7" s="112">
        <f>'ميثاق الوظائف الغير اشرافية'!B7:E7</f>
        <v>0</v>
      </c>
      <c r="C7" s="113"/>
      <c r="D7" s="104"/>
      <c r="E7" s="40">
        <f>'ميثاق الوظائف الغير اشرافية'!F7</f>
        <v>0</v>
      </c>
      <c r="F7" s="39">
        <f>'ميثاق الوظائف الغير اشرافية'!G7</f>
        <v>0</v>
      </c>
      <c r="G7" s="43">
        <f>'ميثاق الوظائف الغير اشرافية'!H7</f>
        <v>0</v>
      </c>
      <c r="H7" s="13"/>
      <c r="I7" s="14"/>
      <c r="J7" s="69">
        <f>I7-G7</f>
        <v>0</v>
      </c>
      <c r="K7" s="70" t="str">
        <f>IF(NOT(ISBLANK(I7)),IF(I7/G7&gt;1,5,IF(I7/G7&gt;=0.9,4,IF(I7/G7&gt;=0.8,3,IF(I7/G7&gt;=0.6,2,1)))),"")</f>
        <v/>
      </c>
      <c r="L7" s="70" t="e">
        <f>IF(NOT(ISBLANK(F7)), K7*F7,"")</f>
        <v>#VALUE!</v>
      </c>
    </row>
    <row r="8" spans="1:12" ht="22.5" customHeight="1" thickBot="1" x14ac:dyDescent="0.3">
      <c r="A8" s="61">
        <v>2</v>
      </c>
      <c r="B8" s="112">
        <f>'ميثاق الوظائف الغير اشرافية'!B8:E8</f>
        <v>0</v>
      </c>
      <c r="C8" s="113"/>
      <c r="D8" s="104"/>
      <c r="E8" s="40">
        <f>'ميثاق الوظائف الغير اشرافية'!F8</f>
        <v>0</v>
      </c>
      <c r="F8" s="39">
        <f>'ميثاق الوظائف الغير اشرافية'!G8</f>
        <v>0</v>
      </c>
      <c r="G8" s="43">
        <f>'ميثاق الوظائف الغير اشرافية'!H8</f>
        <v>0</v>
      </c>
      <c r="H8" s="13"/>
      <c r="I8" s="14"/>
      <c r="J8" s="69">
        <f t="shared" ref="J8:J11" si="0">I8-G8</f>
        <v>0</v>
      </c>
      <c r="K8" s="70" t="str">
        <f t="shared" ref="K8:K11" si="1">IF(NOT(ISBLANK(I8)),IF(I8/G8&gt;1,5,IF(I8/G8&gt;=0.9,4,IF(I8/G8&gt;=0.8,3,IF(I8/G8&gt;=0.6,2,1)))),"")</f>
        <v/>
      </c>
      <c r="L8" s="70" t="e">
        <f t="shared" ref="L8:L11" si="2">IF(NOT(ISBLANK(F8)), K8*F8,"")</f>
        <v>#VALUE!</v>
      </c>
    </row>
    <row r="9" spans="1:12" ht="32.25" customHeight="1" thickBot="1" x14ac:dyDescent="0.3">
      <c r="A9" s="65">
        <v>3</v>
      </c>
      <c r="B9" s="112">
        <f>'ميثاق الوظائف الغير اشرافية'!B9:E9</f>
        <v>0</v>
      </c>
      <c r="C9" s="113"/>
      <c r="D9" s="104"/>
      <c r="E9" s="40">
        <f>'ميثاق الوظائف الغير اشرافية'!F9</f>
        <v>0</v>
      </c>
      <c r="F9" s="39">
        <f>'ميثاق الوظائف الغير اشرافية'!G9</f>
        <v>0</v>
      </c>
      <c r="G9" s="43">
        <f>'ميثاق الوظائف الغير اشرافية'!H9</f>
        <v>0</v>
      </c>
      <c r="H9" s="13"/>
      <c r="I9" s="14"/>
      <c r="J9" s="69">
        <f t="shared" si="0"/>
        <v>0</v>
      </c>
      <c r="K9" s="70" t="str">
        <f t="shared" si="1"/>
        <v/>
      </c>
      <c r="L9" s="70" t="e">
        <f t="shared" si="2"/>
        <v>#VALUE!</v>
      </c>
    </row>
    <row r="10" spans="1:12" ht="22.5" customHeight="1" thickBot="1" x14ac:dyDescent="0.3">
      <c r="A10" s="61">
        <v>4</v>
      </c>
      <c r="B10" s="112">
        <f>'ميثاق الوظائف الغير اشرافية'!B10:E10</f>
        <v>0</v>
      </c>
      <c r="C10" s="113"/>
      <c r="D10" s="104"/>
      <c r="E10" s="40">
        <f>'ميثاق الوظائف الغير اشرافية'!F10</f>
        <v>0</v>
      </c>
      <c r="F10" s="39">
        <f>'ميثاق الوظائف الغير اشرافية'!G10</f>
        <v>0</v>
      </c>
      <c r="G10" s="43">
        <f>'ميثاق الوظائف الغير اشرافية'!H10</f>
        <v>0</v>
      </c>
      <c r="H10" s="13"/>
      <c r="I10" s="14"/>
      <c r="J10" s="69">
        <f t="shared" si="0"/>
        <v>0</v>
      </c>
      <c r="K10" s="70" t="str">
        <f t="shared" si="1"/>
        <v/>
      </c>
      <c r="L10" s="70" t="e">
        <f t="shared" si="2"/>
        <v>#VALUE!</v>
      </c>
    </row>
    <row r="11" spans="1:12" ht="22.5" customHeight="1" thickBot="1" x14ac:dyDescent="0.3">
      <c r="A11" s="61">
        <v>5</v>
      </c>
      <c r="B11" s="112">
        <f>'ميثاق الوظائف الغير اشرافية'!B11:E11</f>
        <v>0</v>
      </c>
      <c r="C11" s="113"/>
      <c r="D11" s="104"/>
      <c r="E11" s="40">
        <f>'ميثاق الوظائف الغير اشرافية'!F11</f>
        <v>0</v>
      </c>
      <c r="F11" s="39">
        <f>'ميثاق الوظائف الغير اشرافية'!G11</f>
        <v>0</v>
      </c>
      <c r="G11" s="43">
        <f>'ميثاق الوظائف الغير اشرافية'!H11</f>
        <v>0</v>
      </c>
      <c r="H11" s="13"/>
      <c r="I11" s="14"/>
      <c r="J11" s="69">
        <f t="shared" si="0"/>
        <v>0</v>
      </c>
      <c r="K11" s="70" t="str">
        <f t="shared" si="1"/>
        <v/>
      </c>
      <c r="L11" s="70" t="e">
        <f t="shared" si="2"/>
        <v>#VALUE!</v>
      </c>
    </row>
    <row r="12" spans="1:12" ht="21" customHeight="1" thickBot="1" x14ac:dyDescent="0.3">
      <c r="A12" s="143"/>
      <c r="B12" s="144"/>
      <c r="C12" s="144"/>
      <c r="D12" s="145"/>
      <c r="E12" s="66" t="s">
        <v>37</v>
      </c>
      <c r="F12" s="67">
        <f>SUM(F7:F11)</f>
        <v>0</v>
      </c>
      <c r="G12" s="68"/>
      <c r="H12" s="68"/>
      <c r="I12" s="146" t="s">
        <v>44</v>
      </c>
      <c r="J12" s="147"/>
      <c r="K12" s="148"/>
      <c r="L12" s="15" t="e">
        <f>SUM(L7:L11)</f>
        <v>#VALUE!</v>
      </c>
    </row>
    <row r="13" spans="1:12" ht="24.75" customHeight="1" thickBot="1" x14ac:dyDescent="0.3">
      <c r="A13" s="101" t="s">
        <v>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3"/>
    </row>
    <row r="14" spans="1:12" ht="58.5" customHeight="1" thickBot="1" x14ac:dyDescent="0.3">
      <c r="A14" s="71" t="s">
        <v>12</v>
      </c>
      <c r="B14" s="71" t="s">
        <v>36</v>
      </c>
      <c r="C14" s="72" t="s">
        <v>8</v>
      </c>
      <c r="D14" s="149" t="s">
        <v>35</v>
      </c>
      <c r="E14" s="150"/>
      <c r="F14" s="150"/>
      <c r="G14" s="150"/>
      <c r="H14" s="150"/>
      <c r="I14" s="150"/>
      <c r="J14" s="151"/>
      <c r="K14" s="73" t="s">
        <v>34</v>
      </c>
      <c r="L14" s="73" t="s">
        <v>43</v>
      </c>
    </row>
    <row r="15" spans="1:12" ht="23.25" customHeight="1" x14ac:dyDescent="0.25">
      <c r="A15" s="131">
        <v>1</v>
      </c>
      <c r="B15" s="134" t="s">
        <v>7</v>
      </c>
      <c r="C15" s="137">
        <v>0.15</v>
      </c>
      <c r="D15" s="87" t="s">
        <v>33</v>
      </c>
      <c r="E15" s="88"/>
      <c r="F15" s="88"/>
      <c r="G15" s="88"/>
      <c r="H15" s="88"/>
      <c r="I15" s="88"/>
      <c r="J15" s="89"/>
      <c r="K15" s="16">
        <v>0</v>
      </c>
      <c r="L15" s="140">
        <f>C15*(K15+K16+K17)/3</f>
        <v>0</v>
      </c>
    </row>
    <row r="16" spans="1:12" ht="21.75" customHeight="1" x14ac:dyDescent="0.25">
      <c r="A16" s="132"/>
      <c r="B16" s="135"/>
      <c r="C16" s="138"/>
      <c r="D16" s="78" t="s">
        <v>32</v>
      </c>
      <c r="E16" s="79"/>
      <c r="F16" s="79"/>
      <c r="G16" s="79"/>
      <c r="H16" s="79"/>
      <c r="I16" s="79"/>
      <c r="J16" s="80"/>
      <c r="K16" s="17">
        <v>0</v>
      </c>
      <c r="L16" s="141"/>
    </row>
    <row r="17" spans="1:12" ht="19.5" customHeight="1" thickBot="1" x14ac:dyDescent="0.3">
      <c r="A17" s="133"/>
      <c r="B17" s="136"/>
      <c r="C17" s="139"/>
      <c r="D17" s="84" t="s">
        <v>31</v>
      </c>
      <c r="E17" s="85"/>
      <c r="F17" s="85"/>
      <c r="G17" s="85"/>
      <c r="H17" s="85"/>
      <c r="I17" s="85"/>
      <c r="J17" s="86"/>
      <c r="K17" s="18">
        <v>0</v>
      </c>
      <c r="L17" s="142"/>
    </row>
    <row r="18" spans="1:12" ht="21.75" customHeight="1" x14ac:dyDescent="0.25">
      <c r="A18" s="131">
        <v>2</v>
      </c>
      <c r="B18" s="134" t="s">
        <v>6</v>
      </c>
      <c r="C18" s="137">
        <v>0.15</v>
      </c>
      <c r="D18" s="87" t="s">
        <v>30</v>
      </c>
      <c r="E18" s="88"/>
      <c r="F18" s="88"/>
      <c r="G18" s="88"/>
      <c r="H18" s="88"/>
      <c r="I18" s="88"/>
      <c r="J18" s="89"/>
      <c r="K18" s="16">
        <v>0</v>
      </c>
      <c r="L18" s="140">
        <f>C18*(K18+K19+K20)/3</f>
        <v>0</v>
      </c>
    </row>
    <row r="19" spans="1:12" ht="45.75" customHeight="1" x14ac:dyDescent="0.25">
      <c r="A19" s="132"/>
      <c r="B19" s="135"/>
      <c r="C19" s="138"/>
      <c r="D19" s="78" t="s">
        <v>45</v>
      </c>
      <c r="E19" s="79"/>
      <c r="F19" s="79"/>
      <c r="G19" s="79"/>
      <c r="H19" s="79"/>
      <c r="I19" s="79"/>
      <c r="J19" s="80"/>
      <c r="K19" s="17">
        <v>0</v>
      </c>
      <c r="L19" s="141"/>
    </row>
    <row r="20" spans="1:12" ht="24.75" customHeight="1" thickBot="1" x14ac:dyDescent="0.3">
      <c r="A20" s="133"/>
      <c r="B20" s="136"/>
      <c r="C20" s="139"/>
      <c r="D20" s="84" t="s">
        <v>28</v>
      </c>
      <c r="E20" s="85"/>
      <c r="F20" s="85"/>
      <c r="G20" s="85"/>
      <c r="H20" s="85"/>
      <c r="I20" s="85"/>
      <c r="J20" s="86"/>
      <c r="K20" s="18">
        <v>0</v>
      </c>
      <c r="L20" s="142"/>
    </row>
    <row r="21" spans="1:12" ht="20.25" customHeight="1" x14ac:dyDescent="0.25">
      <c r="A21" s="131">
        <v>3</v>
      </c>
      <c r="B21" s="134" t="s">
        <v>5</v>
      </c>
      <c r="C21" s="137">
        <v>0.15</v>
      </c>
      <c r="D21" s="87" t="s">
        <v>27</v>
      </c>
      <c r="E21" s="88"/>
      <c r="F21" s="88"/>
      <c r="G21" s="88"/>
      <c r="H21" s="88"/>
      <c r="I21" s="88"/>
      <c r="J21" s="89"/>
      <c r="K21" s="16">
        <v>0</v>
      </c>
      <c r="L21" s="140">
        <f>C21*(K21+K22+K23)/3</f>
        <v>0</v>
      </c>
    </row>
    <row r="22" spans="1:12" ht="20.25" customHeight="1" x14ac:dyDescent="0.25">
      <c r="A22" s="132"/>
      <c r="B22" s="135"/>
      <c r="C22" s="138"/>
      <c r="D22" s="78" t="s">
        <v>26</v>
      </c>
      <c r="E22" s="79"/>
      <c r="F22" s="79"/>
      <c r="G22" s="79"/>
      <c r="H22" s="79"/>
      <c r="I22" s="79"/>
      <c r="J22" s="80"/>
      <c r="K22" s="17">
        <v>0</v>
      </c>
      <c r="L22" s="141"/>
    </row>
    <row r="23" spans="1:12" ht="22.5" customHeight="1" thickBot="1" x14ac:dyDescent="0.3">
      <c r="A23" s="133"/>
      <c r="B23" s="136"/>
      <c r="C23" s="139"/>
      <c r="D23" s="84" t="s">
        <v>25</v>
      </c>
      <c r="E23" s="85"/>
      <c r="F23" s="85"/>
      <c r="G23" s="85"/>
      <c r="H23" s="85"/>
      <c r="I23" s="85"/>
      <c r="J23" s="86"/>
      <c r="K23" s="18">
        <v>0</v>
      </c>
      <c r="L23" s="142"/>
    </row>
    <row r="24" spans="1:12" ht="18" customHeight="1" x14ac:dyDescent="0.25">
      <c r="A24" s="131">
        <v>4</v>
      </c>
      <c r="B24" s="134" t="s">
        <v>4</v>
      </c>
      <c r="C24" s="137">
        <v>0.2</v>
      </c>
      <c r="D24" s="87" t="s">
        <v>24</v>
      </c>
      <c r="E24" s="88"/>
      <c r="F24" s="88"/>
      <c r="G24" s="88"/>
      <c r="H24" s="88"/>
      <c r="I24" s="88"/>
      <c r="J24" s="89"/>
      <c r="K24" s="16">
        <v>0</v>
      </c>
      <c r="L24" s="140">
        <f>C24*(K24+K25+K26)/3</f>
        <v>0</v>
      </c>
    </row>
    <row r="25" spans="1:12" ht="18" customHeight="1" x14ac:dyDescent="0.25">
      <c r="A25" s="132"/>
      <c r="B25" s="135"/>
      <c r="C25" s="138"/>
      <c r="D25" s="78" t="s">
        <v>23</v>
      </c>
      <c r="E25" s="79"/>
      <c r="F25" s="79"/>
      <c r="G25" s="79"/>
      <c r="H25" s="79"/>
      <c r="I25" s="79"/>
      <c r="J25" s="80"/>
      <c r="K25" s="17">
        <v>0</v>
      </c>
      <c r="L25" s="141"/>
    </row>
    <row r="26" spans="1:12" ht="18" customHeight="1" thickBot="1" x14ac:dyDescent="0.3">
      <c r="A26" s="133"/>
      <c r="B26" s="136"/>
      <c r="C26" s="139"/>
      <c r="D26" s="84" t="s">
        <v>22</v>
      </c>
      <c r="E26" s="85"/>
      <c r="F26" s="85"/>
      <c r="G26" s="85"/>
      <c r="H26" s="85"/>
      <c r="I26" s="85"/>
      <c r="J26" s="86"/>
      <c r="K26" s="18">
        <v>0</v>
      </c>
      <c r="L26" s="142"/>
    </row>
    <row r="27" spans="1:12" ht="18" customHeight="1" x14ac:dyDescent="0.25">
      <c r="A27" s="131">
        <v>5</v>
      </c>
      <c r="B27" s="134" t="s">
        <v>3</v>
      </c>
      <c r="C27" s="137">
        <v>0.2</v>
      </c>
      <c r="D27" s="87" t="s">
        <v>21</v>
      </c>
      <c r="E27" s="88"/>
      <c r="F27" s="88"/>
      <c r="G27" s="88"/>
      <c r="H27" s="88"/>
      <c r="I27" s="88"/>
      <c r="J27" s="89"/>
      <c r="K27" s="16">
        <v>0</v>
      </c>
      <c r="L27" s="140">
        <f>C27*(K27+K28)/2</f>
        <v>0</v>
      </c>
    </row>
    <row r="28" spans="1:12" ht="18" customHeight="1" thickBot="1" x14ac:dyDescent="0.3">
      <c r="A28" s="133"/>
      <c r="B28" s="136"/>
      <c r="C28" s="139"/>
      <c r="D28" s="84" t="s">
        <v>46</v>
      </c>
      <c r="E28" s="85"/>
      <c r="F28" s="85"/>
      <c r="G28" s="85"/>
      <c r="H28" s="85"/>
      <c r="I28" s="85"/>
      <c r="J28" s="86"/>
      <c r="K28" s="18">
        <v>0</v>
      </c>
      <c r="L28" s="142"/>
    </row>
    <row r="29" spans="1:12" ht="18" customHeight="1" x14ac:dyDescent="0.25">
      <c r="A29" s="131">
        <v>6</v>
      </c>
      <c r="B29" s="134" t="s">
        <v>19</v>
      </c>
      <c r="C29" s="137">
        <v>0.15</v>
      </c>
      <c r="D29" s="87" t="s">
        <v>18</v>
      </c>
      <c r="E29" s="88"/>
      <c r="F29" s="88"/>
      <c r="G29" s="88"/>
      <c r="H29" s="88"/>
      <c r="I29" s="88"/>
      <c r="J29" s="89"/>
      <c r="K29" s="16">
        <v>0</v>
      </c>
      <c r="L29" s="140">
        <f>C29*(K29+K30+K31+K32)/4</f>
        <v>0</v>
      </c>
    </row>
    <row r="30" spans="1:12" ht="18" customHeight="1" x14ac:dyDescent="0.25">
      <c r="A30" s="132"/>
      <c r="B30" s="135"/>
      <c r="C30" s="138"/>
      <c r="D30" s="78" t="s">
        <v>17</v>
      </c>
      <c r="E30" s="79"/>
      <c r="F30" s="79"/>
      <c r="G30" s="79"/>
      <c r="H30" s="79"/>
      <c r="I30" s="79"/>
      <c r="J30" s="80"/>
      <c r="K30" s="17">
        <v>0</v>
      </c>
      <c r="L30" s="141"/>
    </row>
    <row r="31" spans="1:12" ht="18" customHeight="1" x14ac:dyDescent="0.25">
      <c r="A31" s="132"/>
      <c r="B31" s="135"/>
      <c r="C31" s="138"/>
      <c r="D31" s="78" t="s">
        <v>16</v>
      </c>
      <c r="E31" s="79"/>
      <c r="F31" s="79"/>
      <c r="G31" s="79"/>
      <c r="H31" s="79"/>
      <c r="I31" s="79"/>
      <c r="J31" s="80"/>
      <c r="K31" s="17">
        <v>0</v>
      </c>
      <c r="L31" s="141"/>
    </row>
    <row r="32" spans="1:12" ht="18" customHeight="1" thickBot="1" x14ac:dyDescent="0.3">
      <c r="A32" s="133"/>
      <c r="B32" s="136"/>
      <c r="C32" s="139"/>
      <c r="D32" s="84" t="s">
        <v>15</v>
      </c>
      <c r="E32" s="85"/>
      <c r="F32" s="85"/>
      <c r="G32" s="85"/>
      <c r="H32" s="85"/>
      <c r="I32" s="85"/>
      <c r="J32" s="86"/>
      <c r="K32" s="18">
        <v>0</v>
      </c>
      <c r="L32" s="142"/>
    </row>
    <row r="33" spans="1:12" ht="31.5" customHeight="1" thickBot="1" x14ac:dyDescent="0.3">
      <c r="A33" s="129" t="s">
        <v>37</v>
      </c>
      <c r="B33" s="130"/>
      <c r="C33" s="19">
        <f>SUM(C15:C32)</f>
        <v>0.99999999999999989</v>
      </c>
      <c r="D33" s="123" t="s">
        <v>44</v>
      </c>
      <c r="E33" s="124"/>
      <c r="F33" s="124"/>
      <c r="G33" s="124"/>
      <c r="H33" s="124"/>
      <c r="I33" s="124"/>
      <c r="J33" s="124"/>
      <c r="K33" s="125"/>
      <c r="L33" s="20">
        <f>SUM(L15:L32)</f>
        <v>0</v>
      </c>
    </row>
    <row r="34" spans="1:12" ht="27.75" customHeight="1" thickBot="1" x14ac:dyDescent="0.3">
      <c r="A34" s="126" t="s">
        <v>47</v>
      </c>
      <c r="B34" s="126"/>
      <c r="C34" s="126"/>
      <c r="D34" s="126"/>
      <c r="E34" s="126"/>
      <c r="F34" s="126"/>
      <c r="G34" s="126"/>
      <c r="H34" s="126"/>
      <c r="I34" s="126"/>
      <c r="J34" s="21" t="e">
        <f>(L12*0.5)+(L33*0.5)</f>
        <v>#VALUE!</v>
      </c>
      <c r="K34" s="127" t="e">
        <f>IF(J34&gt;=5,"ممتاز",IF(J34&gt;=4,"جيد جداً",IF(J34&gt;=3,"جيد",IF(J34&gt;=2,"مرضي",IF(J34&gt;=1,"غير مرضي")))))</f>
        <v>#VALUE!</v>
      </c>
      <c r="L34" s="128"/>
    </row>
    <row r="35" spans="1:12" ht="25.5" customHeight="1" thickBot="1" x14ac:dyDescent="0.3">
      <c r="A35" s="96" t="s">
        <v>2</v>
      </c>
      <c r="B35" s="96"/>
      <c r="C35" s="96"/>
      <c r="D35" s="96" t="s">
        <v>1</v>
      </c>
      <c r="E35" s="96"/>
      <c r="F35" s="96"/>
      <c r="G35" s="96"/>
      <c r="H35" s="96"/>
      <c r="I35" s="96"/>
      <c r="J35" s="96"/>
      <c r="K35" s="96"/>
      <c r="L35" s="96"/>
    </row>
    <row r="36" spans="1:12" ht="23.25" customHeight="1" thickBot="1" x14ac:dyDescent="0.3">
      <c r="A36" s="94" t="s">
        <v>82</v>
      </c>
      <c r="B36" s="95"/>
      <c r="C36" s="95"/>
      <c r="D36" s="96" t="s">
        <v>0</v>
      </c>
      <c r="E36" s="96"/>
      <c r="F36" s="96"/>
      <c r="G36" s="96"/>
      <c r="H36" s="96"/>
      <c r="I36" s="96"/>
      <c r="J36" s="96"/>
      <c r="K36" s="96"/>
      <c r="L36" s="96"/>
    </row>
    <row r="37" spans="1:12" ht="21.75" customHeight="1" x14ac:dyDescent="0.25">
      <c r="A37" s="90" t="s">
        <v>14</v>
      </c>
      <c r="B37" s="90"/>
      <c r="C37" s="3"/>
      <c r="D37" s="3"/>
      <c r="E37" s="2"/>
    </row>
    <row r="38" spans="1:12" x14ac:dyDescent="0.25">
      <c r="A38" s="23"/>
      <c r="B38" s="24"/>
      <c r="C38" s="24"/>
      <c r="D38" s="24"/>
      <c r="E38" s="23"/>
      <c r="F38" s="23"/>
      <c r="G38" s="23"/>
    </row>
  </sheetData>
  <mergeCells count="69">
    <mergeCell ref="B10:D10"/>
    <mergeCell ref="A1:I1"/>
    <mergeCell ref="A2:C2"/>
    <mergeCell ref="D2:L2"/>
    <mergeCell ref="A3:C3"/>
    <mergeCell ref="D3:L3"/>
    <mergeCell ref="A4:C4"/>
    <mergeCell ref="D4:L4"/>
    <mergeCell ref="A5:L5"/>
    <mergeCell ref="B6:D6"/>
    <mergeCell ref="B7:D7"/>
    <mergeCell ref="B8:D8"/>
    <mergeCell ref="B9:D9"/>
    <mergeCell ref="B11:D11"/>
    <mergeCell ref="A12:D12"/>
    <mergeCell ref="I12:K12"/>
    <mergeCell ref="A13:L13"/>
    <mergeCell ref="D14:J14"/>
    <mergeCell ref="A15:A17"/>
    <mergeCell ref="B15:B17"/>
    <mergeCell ref="C15:C17"/>
    <mergeCell ref="D15:J15"/>
    <mergeCell ref="L15:L17"/>
    <mergeCell ref="D16:J16"/>
    <mergeCell ref="D17:J17"/>
    <mergeCell ref="A18:A20"/>
    <mergeCell ref="B18:B20"/>
    <mergeCell ref="C18:C20"/>
    <mergeCell ref="D18:J18"/>
    <mergeCell ref="L18:L20"/>
    <mergeCell ref="D19:J19"/>
    <mergeCell ref="D20:J20"/>
    <mergeCell ref="A21:A23"/>
    <mergeCell ref="B21:B23"/>
    <mergeCell ref="C21:C23"/>
    <mergeCell ref="D21:J21"/>
    <mergeCell ref="L21:L23"/>
    <mergeCell ref="D22:J22"/>
    <mergeCell ref="D23:J23"/>
    <mergeCell ref="A24:A26"/>
    <mergeCell ref="B24:B26"/>
    <mergeCell ref="C24:C26"/>
    <mergeCell ref="D24:J24"/>
    <mergeCell ref="L24:L26"/>
    <mergeCell ref="D25:J25"/>
    <mergeCell ref="D26:J26"/>
    <mergeCell ref="A27:A28"/>
    <mergeCell ref="B27:B28"/>
    <mergeCell ref="C27:C28"/>
    <mergeCell ref="D27:J27"/>
    <mergeCell ref="L27:L28"/>
    <mergeCell ref="D28:J28"/>
    <mergeCell ref="A29:A32"/>
    <mergeCell ref="B29:B32"/>
    <mergeCell ref="C29:C32"/>
    <mergeCell ref="D29:J29"/>
    <mergeCell ref="L29:L32"/>
    <mergeCell ref="D30:J30"/>
    <mergeCell ref="D31:J31"/>
    <mergeCell ref="D32:J32"/>
    <mergeCell ref="A37:B37"/>
    <mergeCell ref="D33:K33"/>
    <mergeCell ref="A34:I34"/>
    <mergeCell ref="K34:L34"/>
    <mergeCell ref="A35:C35"/>
    <mergeCell ref="D35:L35"/>
    <mergeCell ref="A36:C36"/>
    <mergeCell ref="D36:L36"/>
    <mergeCell ref="A33:B33"/>
  </mergeCells>
  <printOptions horizontalCentered="1" verticalCentered="1"/>
  <pageMargins left="0.2" right="0.17" top="0.25" bottom="0.25" header="0.3" footer="0.3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rightToLeft="1" view="pageBreakPreview" zoomScale="130" zoomScaleNormal="110" zoomScaleSheetLayoutView="130" workbookViewId="0">
      <selection activeCell="D2" sqref="D2:L2"/>
    </sheetView>
  </sheetViews>
  <sheetFormatPr defaultColWidth="9" defaultRowHeight="15" x14ac:dyDescent="0.25"/>
  <cols>
    <col min="1" max="1" width="9" style="25" customWidth="1"/>
    <col min="2" max="2" width="19" style="38" customWidth="1"/>
    <col min="3" max="3" width="17.140625" style="38" customWidth="1"/>
    <col min="4" max="4" width="12.42578125" style="38" customWidth="1"/>
    <col min="5" max="5" width="8" style="25" customWidth="1"/>
    <col min="6" max="6" width="7.28515625" style="25" customWidth="1"/>
    <col min="7" max="7" width="5.42578125" style="25" customWidth="1"/>
    <col min="8" max="8" width="5.85546875" style="25" hidden="1" customWidth="1"/>
    <col min="9" max="9" width="8.28515625" style="25" customWidth="1"/>
    <col min="10" max="10" width="9" style="25"/>
    <col min="11" max="11" width="8.42578125" style="26" customWidth="1"/>
    <col min="12" max="12" width="7" style="25" customWidth="1"/>
    <col min="13" max="16384" width="9" style="25"/>
  </cols>
  <sheetData>
    <row r="1" spans="1:12" ht="72.75" customHeight="1" thickBot="1" x14ac:dyDescent="0.3">
      <c r="A1" s="193" t="s">
        <v>81</v>
      </c>
      <c r="B1" s="194"/>
      <c r="C1" s="194"/>
      <c r="D1" s="194"/>
      <c r="E1" s="194"/>
      <c r="F1" s="194"/>
      <c r="G1" s="194"/>
      <c r="H1" s="194"/>
      <c r="I1" s="195"/>
    </row>
    <row r="2" spans="1:12" ht="26.25" customHeight="1" thickBot="1" x14ac:dyDescent="0.3">
      <c r="A2" s="112" t="str">
        <f>'ميثاق الوظائف الغير اشرافية'!A2:C2</f>
        <v xml:space="preserve">اسم الموظف:  </v>
      </c>
      <c r="B2" s="104"/>
      <c r="C2" s="104"/>
      <c r="D2" s="112" t="str">
        <f>'ميثاق الوظائف الغير اشرافية'!D2:H2</f>
        <v>الوكالة / الادارة العامة:</v>
      </c>
      <c r="E2" s="104"/>
      <c r="F2" s="104"/>
      <c r="G2" s="104"/>
      <c r="H2" s="104"/>
      <c r="I2" s="104"/>
      <c r="J2" s="104"/>
      <c r="K2" s="104"/>
      <c r="L2" s="113"/>
    </row>
    <row r="3" spans="1:12" ht="23.25" customHeight="1" thickBot="1" x14ac:dyDescent="0.3">
      <c r="A3" s="112" t="str">
        <f>'ميثاق الوظائف الغير اشرافية'!A3:C3</f>
        <v xml:space="preserve">المسمى الوظيفي:    </v>
      </c>
      <c r="B3" s="104"/>
      <c r="C3" s="104"/>
      <c r="D3" s="112" t="str">
        <f>'ميثاق الوظائف الغير اشرافية'!D3:H3</f>
        <v xml:space="preserve">الإدارة /القسم:  </v>
      </c>
      <c r="E3" s="104"/>
      <c r="F3" s="104"/>
      <c r="G3" s="104"/>
      <c r="H3" s="104"/>
      <c r="I3" s="104"/>
      <c r="J3" s="104"/>
      <c r="K3" s="104"/>
      <c r="L3" s="113"/>
    </row>
    <row r="4" spans="1:12" ht="23.25" customHeight="1" thickBot="1" x14ac:dyDescent="0.3">
      <c r="A4" s="112" t="str">
        <f>'ميثاق الوظائف الغير اشرافية'!A4:C4</f>
        <v xml:space="preserve">الرقم الوظيفي:    </v>
      </c>
      <c r="B4" s="104"/>
      <c r="C4" s="104"/>
      <c r="D4" s="112" t="str">
        <f>'ميثاق الوظائف الغير اشرافية'!D4:H4</f>
        <v xml:space="preserve">المدير (المقيم):  </v>
      </c>
      <c r="E4" s="104"/>
      <c r="F4" s="104"/>
      <c r="G4" s="104"/>
      <c r="H4" s="104"/>
      <c r="I4" s="104"/>
      <c r="J4" s="104"/>
      <c r="K4" s="104"/>
      <c r="L4" s="113"/>
    </row>
    <row r="5" spans="1:12" ht="23.25" customHeight="1" thickBot="1" x14ac:dyDescent="0.3">
      <c r="A5" s="184" t="s">
        <v>48</v>
      </c>
      <c r="B5" s="184"/>
      <c r="C5" s="184"/>
      <c r="D5" s="184" t="s">
        <v>49</v>
      </c>
      <c r="E5" s="184"/>
      <c r="F5" s="184"/>
      <c r="G5" s="184"/>
      <c r="H5" s="184"/>
      <c r="I5" s="184"/>
      <c r="J5" s="184"/>
      <c r="K5" s="184"/>
      <c r="L5" s="184"/>
    </row>
    <row r="6" spans="1:12" ht="23.25" customHeight="1" thickBot="1" x14ac:dyDescent="0.3">
      <c r="A6" s="184" t="s">
        <v>50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ht="36" customHeight="1" thickBot="1" x14ac:dyDescent="0.3">
      <c r="A7" s="154" t="s">
        <v>51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</row>
    <row r="8" spans="1:12" ht="24.95" customHeight="1" x14ac:dyDescent="0.25">
      <c r="A8" s="27">
        <v>1</v>
      </c>
      <c r="B8" s="185" t="s">
        <v>52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ht="24.95" customHeight="1" x14ac:dyDescent="0.25">
      <c r="A9" s="28">
        <v>2</v>
      </c>
      <c r="B9" s="186" t="s">
        <v>53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ht="24.95" customHeight="1" x14ac:dyDescent="0.25">
      <c r="A10" s="28">
        <v>3</v>
      </c>
      <c r="B10" s="186" t="s">
        <v>54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ht="24.95" customHeight="1" thickBot="1" x14ac:dyDescent="0.3">
      <c r="A11" s="29">
        <v>4</v>
      </c>
      <c r="B11" s="187" t="s">
        <v>55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</row>
    <row r="12" spans="1:12" ht="28.5" customHeight="1" thickBot="1" x14ac:dyDescent="0.3">
      <c r="A12" s="188" t="s">
        <v>56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ht="36.75" customHeight="1" thickBot="1" x14ac:dyDescent="0.3">
      <c r="A13" s="48" t="s">
        <v>57</v>
      </c>
      <c r="B13" s="49" t="s">
        <v>58</v>
      </c>
      <c r="C13" s="49" t="s">
        <v>59</v>
      </c>
      <c r="D13" s="49" t="s">
        <v>60</v>
      </c>
      <c r="E13" s="189" t="s">
        <v>61</v>
      </c>
      <c r="F13" s="189"/>
      <c r="G13" s="190" t="s">
        <v>62</v>
      </c>
      <c r="H13" s="191"/>
      <c r="I13" s="191"/>
      <c r="J13" s="191"/>
      <c r="K13" s="191"/>
      <c r="L13" s="192"/>
    </row>
    <row r="14" spans="1:12" ht="24.95" customHeight="1" x14ac:dyDescent="0.25">
      <c r="A14" s="30">
        <v>5</v>
      </c>
      <c r="B14" s="47" t="s">
        <v>63</v>
      </c>
      <c r="C14" s="46" t="e">
        <f>IF('تقييم الاداء'!J34&gt;=5,'تقييم الاداء'!J34," ")</f>
        <v>#VALUE!</v>
      </c>
      <c r="D14" s="46"/>
      <c r="E14" s="182"/>
      <c r="F14" s="182"/>
      <c r="G14" s="182"/>
      <c r="H14" s="182"/>
      <c r="I14" s="182"/>
      <c r="J14" s="182"/>
      <c r="K14" s="182"/>
      <c r="L14" s="183"/>
    </row>
    <row r="15" spans="1:12" ht="24.95" customHeight="1" x14ac:dyDescent="0.25">
      <c r="A15" s="44">
        <v>4</v>
      </c>
      <c r="B15" s="45" t="s">
        <v>64</v>
      </c>
      <c r="C15" s="46" t="e">
        <f>IF(AND('تقييم الاداء'!J34&lt;5)*('تقييم الاداء'!J34&gt;=4),'تقييم الاداء'!J34," ")</f>
        <v>#VALUE!</v>
      </c>
      <c r="D15" s="46"/>
      <c r="E15" s="173"/>
      <c r="F15" s="173"/>
      <c r="G15" s="173"/>
      <c r="H15" s="173"/>
      <c r="I15" s="173"/>
      <c r="J15" s="173"/>
      <c r="K15" s="173"/>
      <c r="L15" s="174"/>
    </row>
    <row r="16" spans="1:12" ht="24.75" customHeight="1" x14ac:dyDescent="0.25">
      <c r="A16" s="31">
        <v>3</v>
      </c>
      <c r="B16" s="32" t="s">
        <v>65</v>
      </c>
      <c r="C16" s="46" t="e">
        <f>IF(AND('تقييم الاداء'!J34&lt;=4)*('تقييم الاداء'!J34&gt;=3),'تقييم الاداء'!J34," ")</f>
        <v>#VALUE!</v>
      </c>
      <c r="D16" s="46"/>
      <c r="E16" s="175"/>
      <c r="F16" s="173"/>
      <c r="G16" s="173"/>
      <c r="H16" s="173"/>
      <c r="I16" s="173"/>
      <c r="J16" s="173"/>
      <c r="K16" s="173"/>
      <c r="L16" s="174"/>
    </row>
    <row r="17" spans="1:12" ht="24.95" customHeight="1" x14ac:dyDescent="0.25">
      <c r="A17" s="31">
        <v>2</v>
      </c>
      <c r="B17" s="32" t="s">
        <v>66</v>
      </c>
      <c r="C17" s="46" t="e">
        <f>IF(AND('تقييم الاداء'!J34&lt;=3)*('تقييم الاداء'!J34&gt;=2),'تقييم الاداء'!J34," ")</f>
        <v>#VALUE!</v>
      </c>
      <c r="D17" s="46"/>
      <c r="E17" s="175"/>
      <c r="F17" s="173"/>
      <c r="G17" s="173"/>
      <c r="H17" s="173"/>
      <c r="I17" s="173"/>
      <c r="J17" s="173"/>
      <c r="K17" s="173"/>
      <c r="L17" s="174"/>
    </row>
    <row r="18" spans="1:12" ht="24.95" customHeight="1" thickBot="1" x14ac:dyDescent="0.3">
      <c r="A18" s="33">
        <v>1</v>
      </c>
      <c r="B18" s="34" t="s">
        <v>67</v>
      </c>
      <c r="C18" s="46" t="e">
        <f>IF(AND('تقييم الاداء'!J34&lt;=2)*('تقييم الاداء'!J34&gt;=1),'تقييم الاداء'!J34," ")</f>
        <v>#VALUE!</v>
      </c>
      <c r="D18" s="46"/>
      <c r="E18" s="176"/>
      <c r="F18" s="177"/>
      <c r="G18" s="177"/>
      <c r="H18" s="177"/>
      <c r="I18" s="177"/>
      <c r="J18" s="177"/>
      <c r="K18" s="177"/>
      <c r="L18" s="178"/>
    </row>
    <row r="19" spans="1:12" ht="30.75" customHeight="1" thickBot="1" x14ac:dyDescent="0.3">
      <c r="A19" s="179" t="s">
        <v>68</v>
      </c>
      <c r="B19" s="180"/>
      <c r="C19" s="180"/>
      <c r="D19" s="181"/>
      <c r="E19" s="180" t="s">
        <v>69</v>
      </c>
      <c r="F19" s="180"/>
      <c r="G19" s="180"/>
      <c r="H19" s="180"/>
      <c r="I19" s="180"/>
      <c r="J19" s="180"/>
      <c r="K19" s="180"/>
      <c r="L19" s="181"/>
    </row>
    <row r="20" spans="1:12" ht="24.95" customHeight="1" x14ac:dyDescent="0.25">
      <c r="A20" s="35">
        <v>1</v>
      </c>
      <c r="B20" s="169"/>
      <c r="C20" s="169"/>
      <c r="D20" s="169"/>
      <c r="E20" s="170"/>
      <c r="F20" s="170"/>
      <c r="G20" s="170"/>
      <c r="H20" s="170"/>
      <c r="I20" s="170"/>
      <c r="J20" s="170"/>
      <c r="K20" s="170"/>
      <c r="L20" s="171"/>
    </row>
    <row r="21" spans="1:12" ht="24.95" customHeight="1" x14ac:dyDescent="0.25">
      <c r="A21" s="36">
        <v>2</v>
      </c>
      <c r="B21" s="172"/>
      <c r="C21" s="172"/>
      <c r="D21" s="172"/>
      <c r="E21" s="167"/>
      <c r="F21" s="167"/>
      <c r="G21" s="167"/>
      <c r="H21" s="167"/>
      <c r="I21" s="167"/>
      <c r="J21" s="167"/>
      <c r="K21" s="167"/>
      <c r="L21" s="168"/>
    </row>
    <row r="22" spans="1:12" ht="24.95" customHeight="1" x14ac:dyDescent="0.25">
      <c r="A22" s="36">
        <v>3</v>
      </c>
      <c r="B22" s="172"/>
      <c r="C22" s="172"/>
      <c r="D22" s="172"/>
      <c r="E22" s="167"/>
      <c r="F22" s="167"/>
      <c r="G22" s="167"/>
      <c r="H22" s="167"/>
      <c r="I22" s="167"/>
      <c r="J22" s="167"/>
      <c r="K22" s="167"/>
      <c r="L22" s="168"/>
    </row>
    <row r="23" spans="1:12" ht="24.95" customHeight="1" x14ac:dyDescent="0.25">
      <c r="A23" s="36">
        <v>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8"/>
    </row>
    <row r="24" spans="1:12" ht="24.95" customHeight="1" x14ac:dyDescent="0.25">
      <c r="A24" s="36">
        <v>5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8"/>
    </row>
    <row r="25" spans="1:12" ht="24.95" customHeight="1" x14ac:dyDescent="0.25">
      <c r="A25" s="36">
        <v>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</row>
    <row r="26" spans="1:12" ht="24.95" customHeight="1" x14ac:dyDescent="0.25">
      <c r="A26" s="36">
        <v>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8"/>
    </row>
    <row r="27" spans="1:12" ht="24.95" customHeight="1" x14ac:dyDescent="0.25">
      <c r="A27" s="36">
        <v>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8"/>
    </row>
    <row r="28" spans="1:12" ht="24.95" customHeight="1" x14ac:dyDescent="0.25">
      <c r="A28" s="36">
        <v>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8"/>
    </row>
    <row r="29" spans="1:12" ht="24.95" customHeight="1" thickBot="1" x14ac:dyDescent="0.3">
      <c r="A29" s="37">
        <v>10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1:12" ht="30" customHeight="1" thickBot="1" x14ac:dyDescent="0.3">
      <c r="A30" s="154" t="s">
        <v>70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</row>
    <row r="31" spans="1:12" ht="24.95" customHeight="1" x14ac:dyDescent="0.25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7"/>
    </row>
    <row r="32" spans="1:12" ht="24.95" customHeight="1" x14ac:dyDescent="0.2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60"/>
    </row>
    <row r="33" spans="1:12" ht="24.95" customHeight="1" x14ac:dyDescent="0.25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60"/>
    </row>
    <row r="34" spans="1:12" ht="24.95" customHeight="1" x14ac:dyDescent="0.25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60"/>
    </row>
    <row r="35" spans="1:12" ht="24.95" customHeight="1" thickBot="1" x14ac:dyDescent="0.3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ht="29.25" customHeight="1" thickBot="1" x14ac:dyDescent="0.3">
      <c r="A36" s="164" t="s">
        <v>71</v>
      </c>
      <c r="B36" s="165"/>
      <c r="C36" s="166"/>
      <c r="D36" s="164" t="s">
        <v>83</v>
      </c>
      <c r="E36" s="165"/>
      <c r="F36" s="165"/>
      <c r="G36" s="165"/>
      <c r="H36" s="165"/>
      <c r="I36" s="165"/>
      <c r="J36" s="165"/>
      <c r="K36" s="165"/>
      <c r="L36" s="166"/>
    </row>
  </sheetData>
  <mergeCells count="49">
    <mergeCell ref="A4:C4"/>
    <mergeCell ref="D4:L4"/>
    <mergeCell ref="A1:I1"/>
    <mergeCell ref="A2:C2"/>
    <mergeCell ref="D2:L2"/>
    <mergeCell ref="A3:C3"/>
    <mergeCell ref="D3:L3"/>
    <mergeCell ref="E14:L14"/>
    <mergeCell ref="A5:C5"/>
    <mergeCell ref="D5:L5"/>
    <mergeCell ref="A6:L6"/>
    <mergeCell ref="A7:L7"/>
    <mergeCell ref="B8:L8"/>
    <mergeCell ref="B9:L9"/>
    <mergeCell ref="B10:L10"/>
    <mergeCell ref="B11:L11"/>
    <mergeCell ref="A12:L12"/>
    <mergeCell ref="E13:F13"/>
    <mergeCell ref="G13:L13"/>
    <mergeCell ref="E15:L15"/>
    <mergeCell ref="E16:L16"/>
    <mergeCell ref="E17:L17"/>
    <mergeCell ref="E18:L18"/>
    <mergeCell ref="A19:D19"/>
    <mergeCell ref="E19:L19"/>
    <mergeCell ref="B20:D20"/>
    <mergeCell ref="E20:L20"/>
    <mergeCell ref="B21:D21"/>
    <mergeCell ref="E21:L21"/>
    <mergeCell ref="B22:D22"/>
    <mergeCell ref="E22:L22"/>
    <mergeCell ref="B23:D23"/>
    <mergeCell ref="E23:L23"/>
    <mergeCell ref="B24:D24"/>
    <mergeCell ref="E24:L24"/>
    <mergeCell ref="B25:D25"/>
    <mergeCell ref="E25:L25"/>
    <mergeCell ref="B26:D26"/>
    <mergeCell ref="E26:L26"/>
    <mergeCell ref="B27:D27"/>
    <mergeCell ref="E27:L27"/>
    <mergeCell ref="B28:D28"/>
    <mergeCell ref="E28:L28"/>
    <mergeCell ref="B29:D29"/>
    <mergeCell ref="E29:L29"/>
    <mergeCell ref="A30:L30"/>
    <mergeCell ref="A31:L35"/>
    <mergeCell ref="A36:C36"/>
    <mergeCell ref="D36:L36"/>
  </mergeCells>
  <printOptions horizontalCentered="1" verticalCentered="1"/>
  <pageMargins left="0.2" right="0.2" top="0.25" bottom="0.25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DC8F1E-BB1A-42D7-9264-E856F6B67F2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ميثاق الوظائف الغير اشرافية</vt:lpstr>
      <vt:lpstr>تقييم الاداء</vt:lpstr>
      <vt:lpstr>التقدير العام</vt:lpstr>
      <vt:lpstr>'التقدير العام'!Print_Area</vt:lpstr>
      <vt:lpstr>'تقييم الاداء'!Print_Area</vt:lpstr>
      <vt:lpstr>'ميثاق الوظائف الغير 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creator>Raed Alalwan</dc:creator>
  <cp:lastModifiedBy>HUS-DAR</cp:lastModifiedBy>
  <cp:lastPrinted>2017-11-09T07:22:34Z</cp:lastPrinted>
  <dcterms:created xsi:type="dcterms:W3CDTF">2016-11-06T08:58:04Z</dcterms:created>
  <dcterms:modified xsi:type="dcterms:W3CDTF">2022-01-31T08:07:19Z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</Properties>
</file>